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изв календарь на 2015г" sheetId="1" r:id="rId1"/>
  </sheets>
  <definedNames>
    <definedName name="_xlnm.Print_Titles" localSheetId="0">'Произв календарь на 2015г'!$2:$3</definedName>
  </definedNames>
  <calcPr fullCalcOnLoad="1"/>
</workbook>
</file>

<file path=xl/sharedStrings.xml><?xml version="1.0" encoding="utf-8"?>
<sst xmlns="http://schemas.openxmlformats.org/spreadsheetml/2006/main" count="83" uniqueCount="65">
  <si>
    <t>Январь</t>
  </si>
  <si>
    <t>I квартал</t>
  </si>
  <si>
    <t>II квартал</t>
  </si>
  <si>
    <t>Июль</t>
  </si>
  <si>
    <t>Август</t>
  </si>
  <si>
    <t>Сентябрь</t>
  </si>
  <si>
    <t>III квартал</t>
  </si>
  <si>
    <t>Октябрь</t>
  </si>
  <si>
    <t>IV квартал</t>
  </si>
  <si>
    <t>Количество дней</t>
  </si>
  <si>
    <t>Календарные дни</t>
  </si>
  <si>
    <t>Рабочие дни</t>
  </si>
  <si>
    <t>С учетом местных выходных</t>
  </si>
  <si>
    <t>Выходные и праздничные дни</t>
  </si>
  <si>
    <t>Рабочее время (в часах)</t>
  </si>
  <si>
    <t>При 40-часовой рабочей неделе</t>
  </si>
  <si>
    <t>При 39-часовой рабочей неделе</t>
  </si>
  <si>
    <t>При 38,5-часовой рабочей неделе</t>
  </si>
  <si>
    <t>При 36-часовой рабочей неделе</t>
  </si>
  <si>
    <t>При 35-часовой рабочей неделе</t>
  </si>
  <si>
    <t>При 33-часовой рабочей неделе</t>
  </si>
  <si>
    <t>При 30-часовой рабочей неделе</t>
  </si>
  <si>
    <t>При 24-часовой рабочей неделе</t>
  </si>
  <si>
    <t>По Российскому календарю</t>
  </si>
  <si>
    <t>С  учетом местных выходных</t>
  </si>
  <si>
    <t>9 месяцев</t>
  </si>
  <si>
    <t>Среднемесячное количество часов за 9 месяцев</t>
  </si>
  <si>
    <t xml:space="preserve">Дата        </t>
  </si>
  <si>
    <t xml:space="preserve">Наименование     </t>
  </si>
  <si>
    <t xml:space="preserve">Основание       </t>
  </si>
  <si>
    <t xml:space="preserve">28 марта    (нерабочий день)           </t>
  </si>
  <si>
    <t xml:space="preserve">День возрождения  балкарского народа        </t>
  </si>
  <si>
    <t xml:space="preserve">21 мая       (нерабочий день)          </t>
  </si>
  <si>
    <t xml:space="preserve">День памяти адыгов   (черкесов) - жертв    Русско-Кавказской  войны  </t>
  </si>
  <si>
    <t xml:space="preserve">1 сентября  (нерабочий день)          </t>
  </si>
  <si>
    <t>День государственности КБР (День республики)</t>
  </si>
  <si>
    <t xml:space="preserve">Указ Президента КБР   от 25.03.1994 г.  N 19 "Об установлении Дня возрождения балкарского народа"   </t>
  </si>
  <si>
    <t>Постановление Верховного Совета КБАССР от 07.02.1992г.  N 977-XII-В "Об осуждении геноцида адыгов (черкесов) в годы Русско-Кавказской войны"</t>
  </si>
  <si>
    <t xml:space="preserve">Постановление  парламента КБР от   01.09.1997г. N 172-П-П "О дне государственности КБР </t>
  </si>
  <si>
    <t xml:space="preserve">по предварительным данным </t>
  </si>
  <si>
    <t>Курбан - Байрам</t>
  </si>
  <si>
    <t xml:space="preserve">* При совпадении выходного дня с нерабочим  днем КБР выходной день не переносится на следующий день </t>
  </si>
  <si>
    <t xml:space="preserve">** Накануне нерабочих дней КБР сокращение рабочего времени на 1 час не производится </t>
  </si>
  <si>
    <t>Окончание Ураза-Байрам</t>
  </si>
  <si>
    <t>Среднемесячное количество часов за 1 полугодие</t>
  </si>
  <si>
    <t>1-е полугодие</t>
  </si>
  <si>
    <t>2-е полугодие</t>
  </si>
  <si>
    <t xml:space="preserve"> Праздничные (нерабочие) и памятные дни по Кабардино-Балкарской Республике</t>
  </si>
  <si>
    <t>количество часов в день при 5 дневной  рабочей  неделе</t>
  </si>
  <si>
    <t>Февраль*</t>
  </si>
  <si>
    <t xml:space="preserve">20 сентября </t>
  </si>
  <si>
    <t xml:space="preserve">День адыгов 
</t>
  </si>
  <si>
    <t>Указ Главы КБР от 12 августа 2014 года № 166-УГ</t>
  </si>
  <si>
    <t>Производственный календарь на 2016 год рассчитанный с учетом местных праздников и нерабочих дней</t>
  </si>
  <si>
    <t>2016 год</t>
  </si>
  <si>
    <t xml:space="preserve">    20 февраля, 3 ноября,  сокращается на 1 час как предпраздничный день</t>
  </si>
  <si>
    <t>Среднемесячное количество  часов в 2016 году</t>
  </si>
  <si>
    <t>5 июля  2016 г. (вторник)</t>
  </si>
  <si>
    <t xml:space="preserve">12 сентября 2016 г. (понедельник) </t>
  </si>
  <si>
    <t>Март</t>
  </si>
  <si>
    <t>Апрель</t>
  </si>
  <si>
    <t>Май</t>
  </si>
  <si>
    <t>Июнь</t>
  </si>
  <si>
    <t>Ноябрь*</t>
  </si>
  <si>
    <t>Декабрь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</si>
</sst>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"/>
    <numFmt numFmtId="186" formatCode="0.0"/>
    <numFmt numFmtId="187" formatCode="0.000000"/>
    <numFmt numFmtId="188" formatCode="0.00000"/>
    <numFmt numFmtId="189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3"/>
      <color indexed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86" fontId="3" fillId="0" borderId="11" xfId="0" applyNumberFormat="1" applyFont="1" applyBorder="1" applyAlignment="1">
      <alignment horizontal="center" vertical="top" wrapText="1"/>
    </xf>
    <xf numFmtId="186" fontId="3" fillId="0" borderId="11" xfId="0" applyNumberFormat="1" applyFont="1" applyFill="1" applyBorder="1" applyAlignment="1">
      <alignment horizontal="center" vertical="top" wrapText="1"/>
    </xf>
    <xf numFmtId="186" fontId="3" fillId="0" borderId="14" xfId="0" applyNumberFormat="1" applyFont="1" applyFill="1" applyBorder="1" applyAlignment="1">
      <alignment horizontal="center" vertical="top" wrapText="1"/>
    </xf>
    <xf numFmtId="186" fontId="3" fillId="0" borderId="11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/>
    </xf>
    <xf numFmtId="186" fontId="3" fillId="0" borderId="15" xfId="0" applyNumberFormat="1" applyFont="1" applyFill="1" applyBorder="1" applyAlignment="1">
      <alignment horizontal="center" vertical="top" wrapText="1"/>
    </xf>
    <xf numFmtId="186" fontId="4" fillId="0" borderId="15" xfId="0" applyNumberFormat="1" applyFont="1" applyFill="1" applyBorder="1" applyAlignment="1">
      <alignment horizontal="center" vertical="top" wrapText="1"/>
    </xf>
    <xf numFmtId="186" fontId="4" fillId="0" borderId="15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0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186" fontId="11" fillId="0" borderId="14" xfId="0" applyNumberFormat="1" applyFont="1" applyFill="1" applyBorder="1" applyAlignment="1">
      <alignment horizontal="center" vertical="top" wrapText="1"/>
    </xf>
    <xf numFmtId="186" fontId="11" fillId="0" borderId="14" xfId="0" applyNumberFormat="1" applyFont="1" applyBorder="1" applyAlignment="1">
      <alignment horizontal="center" vertical="top"/>
    </xf>
    <xf numFmtId="0" fontId="10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186" fontId="11" fillId="0" borderId="16" xfId="0" applyNumberFormat="1" applyFont="1" applyFill="1" applyBorder="1" applyAlignment="1">
      <alignment horizontal="center" vertical="top" wrapText="1"/>
    </xf>
    <xf numFmtId="186" fontId="11" fillId="0" borderId="16" xfId="0" applyNumberFormat="1" applyFont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186" fontId="3" fillId="0" borderId="11" xfId="0" applyNumberFormat="1" applyFont="1" applyFill="1" applyBorder="1" applyAlignment="1">
      <alignment horizontal="center" vertical="top"/>
    </xf>
    <xf numFmtId="0" fontId="10" fillId="0" borderId="16" xfId="0" applyFont="1" applyFill="1" applyBorder="1" applyAlignment="1">
      <alignment vertical="top" wrapText="1"/>
    </xf>
    <xf numFmtId="186" fontId="11" fillId="0" borderId="14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0" fontId="11" fillId="0" borderId="12" xfId="0" applyFont="1" applyFill="1" applyBorder="1" applyAlignment="1">
      <alignment horizontal="center" vertical="top" wrapText="1"/>
    </xf>
    <xf numFmtId="0" fontId="7" fillId="22" borderId="10" xfId="0" applyFont="1" applyFill="1" applyBorder="1" applyAlignment="1">
      <alignment vertical="center" wrapText="1"/>
    </xf>
    <xf numFmtId="186" fontId="12" fillId="0" borderId="14" xfId="0" applyNumberFormat="1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186" fontId="13" fillId="0" borderId="14" xfId="0" applyNumberFormat="1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186" fontId="11" fillId="0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  <xf numFmtId="0" fontId="13" fillId="4" borderId="14" xfId="0" applyFont="1" applyFill="1" applyBorder="1" applyAlignment="1">
      <alignment horizontal="center" vertical="top" wrapText="1"/>
    </xf>
    <xf numFmtId="0" fontId="11" fillId="4" borderId="16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11" fillId="24" borderId="14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center" vertical="top" wrapText="1"/>
    </xf>
    <xf numFmtId="0" fontId="13" fillId="24" borderId="14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11" fillId="24" borderId="16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horizontal="center" vertical="top" wrapText="1"/>
    </xf>
    <xf numFmtId="0" fontId="11" fillId="22" borderId="10" xfId="0" applyFont="1" applyFill="1" applyBorder="1" applyAlignment="1">
      <alignment horizontal="center" vertical="top" wrapText="1"/>
    </xf>
    <xf numFmtId="0" fontId="4" fillId="22" borderId="15" xfId="0" applyFont="1" applyFill="1" applyBorder="1" applyAlignment="1">
      <alignment horizontal="center" vertical="top" wrapText="1"/>
    </xf>
    <xf numFmtId="0" fontId="11" fillId="22" borderId="14" xfId="0" applyFont="1" applyFill="1" applyBorder="1" applyAlignment="1">
      <alignment horizontal="center" vertical="top" wrapText="1"/>
    </xf>
    <xf numFmtId="0" fontId="3" fillId="22" borderId="11" xfId="0" applyFont="1" applyFill="1" applyBorder="1" applyAlignment="1">
      <alignment horizontal="center" vertical="top" wrapText="1"/>
    </xf>
    <xf numFmtId="0" fontId="3" fillId="22" borderId="13" xfId="0" applyFont="1" applyFill="1" applyBorder="1" applyAlignment="1">
      <alignment horizontal="center" vertical="top" wrapText="1"/>
    </xf>
    <xf numFmtId="0" fontId="11" fillId="22" borderId="12" xfId="0" applyFont="1" applyFill="1" applyBorder="1" applyAlignment="1">
      <alignment horizontal="center" vertical="top" wrapText="1"/>
    </xf>
    <xf numFmtId="0" fontId="13" fillId="22" borderId="14" xfId="0" applyFont="1" applyFill="1" applyBorder="1" applyAlignment="1">
      <alignment horizontal="center" vertical="top" wrapText="1"/>
    </xf>
    <xf numFmtId="0" fontId="3" fillId="22" borderId="14" xfId="0" applyFont="1" applyFill="1" applyBorder="1" applyAlignment="1">
      <alignment horizontal="center" vertical="top" wrapText="1"/>
    </xf>
    <xf numFmtId="0" fontId="11" fillId="22" borderId="16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center"/>
    </xf>
    <xf numFmtId="0" fontId="4" fillId="5" borderId="0" xfId="0" applyFont="1" applyFill="1" applyAlignment="1">
      <alignment vertical="top"/>
    </xf>
    <xf numFmtId="0" fontId="6" fillId="22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2" borderId="16" xfId="0" applyFont="1" applyFill="1" applyBorder="1" applyAlignment="1">
      <alignment horizontal="center" vertical="top" wrapText="1"/>
    </xf>
    <xf numFmtId="0" fontId="2" fillId="22" borderId="13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93"/>
  <sheetViews>
    <sheetView tabSelected="1" zoomScale="75" zoomScaleNormal="75" zoomScalePageLayoutView="0" workbookViewId="0" topLeftCell="A16">
      <selection activeCell="A34" sqref="A34"/>
    </sheetView>
  </sheetViews>
  <sheetFormatPr defaultColWidth="9.140625" defaultRowHeight="12.75"/>
  <cols>
    <col min="1" max="1" width="18.57421875" style="6" customWidth="1"/>
    <col min="2" max="2" width="18.28125" style="1" customWidth="1"/>
    <col min="3" max="3" width="9.00390625" style="9" customWidth="1"/>
    <col min="4" max="4" width="9.140625" style="9" customWidth="1"/>
    <col min="5" max="6" width="9.140625" style="35" customWidth="1"/>
    <col min="7" max="7" width="9.140625" style="10" customWidth="1"/>
    <col min="8" max="10" width="9.140625" style="35" customWidth="1"/>
    <col min="11" max="13" width="9.57421875" style="10" customWidth="1"/>
    <col min="14" max="14" width="9.140625" style="35" customWidth="1"/>
    <col min="15" max="15" width="9.140625" style="9" customWidth="1"/>
    <col min="16" max="16" width="10.00390625" style="35" customWidth="1"/>
    <col min="17" max="17" width="9.140625" style="10" customWidth="1"/>
    <col min="18" max="18" width="9.140625" style="11" customWidth="1"/>
    <col min="19" max="19" width="9.7109375" style="11" customWidth="1"/>
    <col min="20" max="20" width="9.140625" style="9" customWidth="1"/>
    <col min="21" max="21" width="9.140625" style="35" customWidth="1"/>
    <col min="22" max="22" width="9.140625" style="99" customWidth="1"/>
    <col min="23" max="24" width="9.140625" style="10" customWidth="1"/>
    <col min="25" max="25" width="9.28125" style="10" customWidth="1"/>
    <col min="26" max="26" width="10.140625" style="9" customWidth="1"/>
    <col min="27" max="16384" width="9.140625" style="9" customWidth="1"/>
  </cols>
  <sheetData>
    <row r="1" spans="1:26" ht="23.25" customHeight="1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26" s="1" customFormat="1" ht="22.5" customHeight="1">
      <c r="A2" s="114"/>
      <c r="B2" s="116"/>
      <c r="C2" s="117" t="s">
        <v>48</v>
      </c>
      <c r="D2" s="116" t="s">
        <v>0</v>
      </c>
      <c r="E2" s="112" t="s">
        <v>49</v>
      </c>
      <c r="F2" s="112" t="s">
        <v>59</v>
      </c>
      <c r="G2" s="106" t="s">
        <v>1</v>
      </c>
      <c r="H2" s="112" t="s">
        <v>60</v>
      </c>
      <c r="I2" s="112" t="s">
        <v>61</v>
      </c>
      <c r="J2" s="112" t="s">
        <v>62</v>
      </c>
      <c r="K2" s="106" t="s">
        <v>2</v>
      </c>
      <c r="L2" s="132" t="s">
        <v>45</v>
      </c>
      <c r="M2" s="128" t="s">
        <v>44</v>
      </c>
      <c r="N2" s="112" t="s">
        <v>3</v>
      </c>
      <c r="O2" s="112" t="s">
        <v>4</v>
      </c>
      <c r="P2" s="112" t="s">
        <v>5</v>
      </c>
      <c r="Q2" s="106" t="s">
        <v>6</v>
      </c>
      <c r="R2" s="130" t="s">
        <v>25</v>
      </c>
      <c r="S2" s="126" t="s">
        <v>26</v>
      </c>
      <c r="T2" s="112" t="s">
        <v>7</v>
      </c>
      <c r="U2" s="112" t="s">
        <v>63</v>
      </c>
      <c r="V2" s="112" t="s">
        <v>64</v>
      </c>
      <c r="W2" s="106" t="s">
        <v>8</v>
      </c>
      <c r="X2" s="132" t="s">
        <v>46</v>
      </c>
      <c r="Y2" s="121" t="s">
        <v>54</v>
      </c>
      <c r="Z2" s="134" t="s">
        <v>56</v>
      </c>
    </row>
    <row r="3" spans="1:26" s="1" customFormat="1" ht="50.25" customHeight="1">
      <c r="A3" s="115"/>
      <c r="B3" s="116"/>
      <c r="C3" s="117"/>
      <c r="D3" s="116"/>
      <c r="E3" s="112"/>
      <c r="F3" s="112"/>
      <c r="G3" s="106"/>
      <c r="H3" s="112"/>
      <c r="I3" s="112"/>
      <c r="J3" s="112"/>
      <c r="K3" s="106"/>
      <c r="L3" s="132"/>
      <c r="M3" s="129"/>
      <c r="N3" s="112"/>
      <c r="O3" s="112"/>
      <c r="P3" s="112"/>
      <c r="Q3" s="106"/>
      <c r="R3" s="131"/>
      <c r="S3" s="127"/>
      <c r="T3" s="112"/>
      <c r="U3" s="112"/>
      <c r="V3" s="112"/>
      <c r="W3" s="106"/>
      <c r="X3" s="132"/>
      <c r="Y3" s="122"/>
      <c r="Z3" s="134"/>
    </row>
    <row r="4" spans="1:26" ht="15.75" customHeight="1">
      <c r="A4" s="98"/>
      <c r="C4" s="30"/>
      <c r="D4" s="123" t="s">
        <v>9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5"/>
      <c r="Z4" s="14"/>
    </row>
    <row r="5" spans="1:26" ht="15.75">
      <c r="A5" s="5"/>
      <c r="B5" s="2" t="s">
        <v>10</v>
      </c>
      <c r="C5" s="12"/>
      <c r="D5" s="12">
        <v>31</v>
      </c>
      <c r="E5" s="31">
        <v>29</v>
      </c>
      <c r="F5" s="31">
        <v>31</v>
      </c>
      <c r="G5" s="65">
        <f>SUM(D5:F5)</f>
        <v>91</v>
      </c>
      <c r="H5" s="31">
        <v>30</v>
      </c>
      <c r="I5" s="31">
        <v>31</v>
      </c>
      <c r="J5" s="31">
        <v>30</v>
      </c>
      <c r="K5" s="65">
        <f>SUM(H5:J5)</f>
        <v>91</v>
      </c>
      <c r="L5" s="77">
        <f>SUM(K5,G5)</f>
        <v>182</v>
      </c>
      <c r="M5" s="13"/>
      <c r="N5" s="31">
        <v>31</v>
      </c>
      <c r="O5" s="12">
        <v>31</v>
      </c>
      <c r="P5" s="31">
        <v>30</v>
      </c>
      <c r="Q5" s="65">
        <f>SUM(N5:P5)</f>
        <v>92</v>
      </c>
      <c r="R5" s="77">
        <f>SUM(G5+K5+Q5)</f>
        <v>274</v>
      </c>
      <c r="S5" s="15"/>
      <c r="T5" s="12">
        <v>31</v>
      </c>
      <c r="U5" s="31">
        <v>30</v>
      </c>
      <c r="V5" s="31">
        <v>31</v>
      </c>
      <c r="W5" s="65">
        <f>SUM(T5:V5)</f>
        <v>92</v>
      </c>
      <c r="X5" s="77">
        <f>SUM(Q5+W5)</f>
        <v>184</v>
      </c>
      <c r="Y5" s="88">
        <f>SUM(L5+X5)</f>
        <v>366</v>
      </c>
      <c r="Z5" s="14"/>
    </row>
    <row r="6" spans="1:26" ht="27.75" customHeight="1">
      <c r="A6" s="137" t="s">
        <v>11</v>
      </c>
      <c r="B6" s="8" t="s">
        <v>23</v>
      </c>
      <c r="C6" s="12"/>
      <c r="D6" s="12">
        <v>15</v>
      </c>
      <c r="E6" s="31">
        <v>20</v>
      </c>
      <c r="F6" s="31">
        <v>21</v>
      </c>
      <c r="G6" s="65">
        <f>SUM(D6:F6)</f>
        <v>56</v>
      </c>
      <c r="H6" s="31">
        <v>21</v>
      </c>
      <c r="I6" s="31">
        <v>19</v>
      </c>
      <c r="J6" s="31">
        <v>21</v>
      </c>
      <c r="K6" s="65">
        <f>SUM(H6:J6)</f>
        <v>61</v>
      </c>
      <c r="L6" s="77">
        <f>SUM(K6,G6)</f>
        <v>117</v>
      </c>
      <c r="M6" s="13"/>
      <c r="N6" s="31">
        <v>21</v>
      </c>
      <c r="O6" s="12">
        <v>23</v>
      </c>
      <c r="P6" s="31">
        <v>22</v>
      </c>
      <c r="Q6" s="65">
        <f>SUM(N6:P6)</f>
        <v>66</v>
      </c>
      <c r="R6" s="77">
        <f>SUM(G6+K6+Q6)</f>
        <v>183</v>
      </c>
      <c r="S6" s="15"/>
      <c r="T6" s="12">
        <v>21</v>
      </c>
      <c r="U6" s="31">
        <v>21</v>
      </c>
      <c r="V6" s="31">
        <v>22</v>
      </c>
      <c r="W6" s="65">
        <f>SUM(T6:V6)</f>
        <v>64</v>
      </c>
      <c r="X6" s="77">
        <f>SUM(Q6+W6)</f>
        <v>130</v>
      </c>
      <c r="Y6" s="88">
        <f>SUM(L6+X6)</f>
        <v>247</v>
      </c>
      <c r="Z6" s="14"/>
    </row>
    <row r="7" spans="1:26" s="40" customFormat="1" ht="25.5">
      <c r="A7" s="118"/>
      <c r="B7" s="36" t="s">
        <v>12</v>
      </c>
      <c r="C7" s="37"/>
      <c r="D7" s="37">
        <v>15</v>
      </c>
      <c r="E7" s="38">
        <v>20</v>
      </c>
      <c r="F7" s="38">
        <v>20</v>
      </c>
      <c r="G7" s="66">
        <f>SUM(D7:F7)</f>
        <v>55</v>
      </c>
      <c r="H7" s="38">
        <v>21</v>
      </c>
      <c r="I7" s="38">
        <v>19</v>
      </c>
      <c r="J7" s="38">
        <v>21</v>
      </c>
      <c r="K7" s="66">
        <f>SUM(H7:J7)</f>
        <v>61</v>
      </c>
      <c r="L7" s="78">
        <f>SUM(K7,G7)</f>
        <v>116</v>
      </c>
      <c r="M7" s="37"/>
      <c r="N7" s="38">
        <v>20</v>
      </c>
      <c r="O7" s="37">
        <v>23</v>
      </c>
      <c r="P7" s="38">
        <v>19</v>
      </c>
      <c r="Q7" s="66">
        <f>SUM(N7:P7)</f>
        <v>62</v>
      </c>
      <c r="R7" s="78">
        <f>SUM(G7+K7+Q7)</f>
        <v>178</v>
      </c>
      <c r="S7" s="38"/>
      <c r="T7" s="37">
        <v>21</v>
      </c>
      <c r="U7" s="38">
        <v>21</v>
      </c>
      <c r="V7" s="38">
        <v>22</v>
      </c>
      <c r="W7" s="66">
        <f>SUM(T7:V7)</f>
        <v>64</v>
      </c>
      <c r="X7" s="78">
        <f>SUM(Q7+W7)</f>
        <v>126</v>
      </c>
      <c r="Y7" s="89">
        <f>SUM(L7+X7)</f>
        <v>242</v>
      </c>
      <c r="Z7" s="39"/>
    </row>
    <row r="8" spans="1:26" ht="26.25" customHeight="1">
      <c r="A8" s="138" t="s">
        <v>13</v>
      </c>
      <c r="B8" s="8" t="s">
        <v>23</v>
      </c>
      <c r="C8" s="12"/>
      <c r="D8" s="12">
        <v>16</v>
      </c>
      <c r="E8" s="31">
        <v>9</v>
      </c>
      <c r="F8" s="31">
        <v>10</v>
      </c>
      <c r="G8" s="65">
        <f>SUM(D8:F8)</f>
        <v>35</v>
      </c>
      <c r="H8" s="31">
        <v>9</v>
      </c>
      <c r="I8" s="31">
        <v>12</v>
      </c>
      <c r="J8" s="31">
        <v>9</v>
      </c>
      <c r="K8" s="65">
        <f>SUM(H8:J8)</f>
        <v>30</v>
      </c>
      <c r="L8" s="77">
        <f>SUM(K8,G8)</f>
        <v>65</v>
      </c>
      <c r="M8" s="13"/>
      <c r="N8" s="31">
        <v>10</v>
      </c>
      <c r="O8" s="12">
        <v>8</v>
      </c>
      <c r="P8" s="31">
        <v>8</v>
      </c>
      <c r="Q8" s="65">
        <f>SUM(N8:P8)</f>
        <v>26</v>
      </c>
      <c r="R8" s="77">
        <f>SUM(G8+K8+Q8)</f>
        <v>91</v>
      </c>
      <c r="S8" s="15"/>
      <c r="T8" s="12">
        <v>10</v>
      </c>
      <c r="U8" s="31">
        <v>9</v>
      </c>
      <c r="V8" s="31">
        <v>9</v>
      </c>
      <c r="W8" s="65">
        <f>SUM(T8:V8)</f>
        <v>28</v>
      </c>
      <c r="X8" s="77">
        <f>SUM(Q8+W8)</f>
        <v>54</v>
      </c>
      <c r="Y8" s="88">
        <f>SUM(L8+X8)</f>
        <v>119</v>
      </c>
      <c r="Z8" s="14"/>
    </row>
    <row r="9" spans="1:26" s="40" customFormat="1" ht="24.75" customHeight="1">
      <c r="A9" s="138"/>
      <c r="B9" s="36" t="s">
        <v>24</v>
      </c>
      <c r="C9" s="37"/>
      <c r="D9" s="37">
        <v>16</v>
      </c>
      <c r="E9" s="38">
        <v>9</v>
      </c>
      <c r="F9" s="38">
        <v>11</v>
      </c>
      <c r="G9" s="66">
        <f>SUM(D9:F9)</f>
        <v>36</v>
      </c>
      <c r="H9" s="38">
        <v>9</v>
      </c>
      <c r="I9" s="38">
        <v>12</v>
      </c>
      <c r="J9" s="38">
        <v>9</v>
      </c>
      <c r="K9" s="66">
        <f>SUM(H9:J9)</f>
        <v>30</v>
      </c>
      <c r="L9" s="78">
        <f>SUM(K9,G9)</f>
        <v>66</v>
      </c>
      <c r="M9" s="37"/>
      <c r="N9" s="38">
        <v>11</v>
      </c>
      <c r="O9" s="37">
        <v>8</v>
      </c>
      <c r="P9" s="38">
        <v>11</v>
      </c>
      <c r="Q9" s="66">
        <f>SUM(N9:P9)</f>
        <v>30</v>
      </c>
      <c r="R9" s="78">
        <f>SUM(G9+K9+Q9)</f>
        <v>96</v>
      </c>
      <c r="S9" s="38"/>
      <c r="T9" s="37">
        <v>10</v>
      </c>
      <c r="U9" s="38">
        <v>9</v>
      </c>
      <c r="V9" s="38">
        <v>9</v>
      </c>
      <c r="W9" s="66">
        <f>SUM(T9:V9)</f>
        <v>28</v>
      </c>
      <c r="X9" s="78">
        <f>SUM(Q9+W9)</f>
        <v>58</v>
      </c>
      <c r="Y9" s="89">
        <f>SUM(L9+X9)</f>
        <v>124</v>
      </c>
      <c r="Z9" s="39"/>
    </row>
    <row r="10" spans="1:26" ht="16.5" thickBot="1">
      <c r="A10" s="5"/>
      <c r="B10" s="135" t="s">
        <v>14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26"/>
    </row>
    <row r="11" spans="1:26" ht="28.5" customHeight="1">
      <c r="A11" s="110" t="s">
        <v>15</v>
      </c>
      <c r="B11" s="4" t="s">
        <v>23</v>
      </c>
      <c r="C11" s="16">
        <v>8</v>
      </c>
      <c r="D11" s="25">
        <f>SUM($C$11*D6)</f>
        <v>120</v>
      </c>
      <c r="E11" s="32">
        <f>E7*C12-1</f>
        <v>159</v>
      </c>
      <c r="F11" s="32">
        <f>SUM($C$11*F6)</f>
        <v>168</v>
      </c>
      <c r="G11" s="67">
        <f aca="true" t="shared" si="0" ref="G11:G17">SUM(D11:F11)</f>
        <v>447</v>
      </c>
      <c r="H11" s="32">
        <f>H6*C11</f>
        <v>168</v>
      </c>
      <c r="I11" s="32">
        <f>I6*C11</f>
        <v>152</v>
      </c>
      <c r="J11" s="32">
        <f>J6*C11</f>
        <v>168</v>
      </c>
      <c r="K11" s="67">
        <f aca="true" t="shared" si="1" ref="K11:K17">SUM(H11:J11)</f>
        <v>488</v>
      </c>
      <c r="L11" s="79">
        <f>SUM(G11+K11)</f>
        <v>935</v>
      </c>
      <c r="M11" s="28">
        <f>SUM(L11/6)</f>
        <v>155.83333333333334</v>
      </c>
      <c r="N11" s="32">
        <f>SUM($C$11*N6)</f>
        <v>168</v>
      </c>
      <c r="O11" s="25">
        <f>SUM($C$11*O6)</f>
        <v>184</v>
      </c>
      <c r="P11" s="32">
        <f>SUM($C$11*P6)</f>
        <v>176</v>
      </c>
      <c r="Q11" s="67">
        <f aca="true" t="shared" si="2" ref="Q11:Q16">SUM(N11:P11)</f>
        <v>528</v>
      </c>
      <c r="R11" s="87">
        <f>SUM(G11+K11+Q11)</f>
        <v>1463</v>
      </c>
      <c r="S11" s="27">
        <f>SUM(R11/9)</f>
        <v>162.55555555555554</v>
      </c>
      <c r="T11" s="25">
        <f>SUM($C$11*T6)</f>
        <v>168</v>
      </c>
      <c r="U11" s="32">
        <f>SUM($C$11*U6)-1</f>
        <v>167</v>
      </c>
      <c r="V11" s="32">
        <f>V6*C11</f>
        <v>176</v>
      </c>
      <c r="W11" s="74">
        <f aca="true" t="shared" si="3" ref="W11:W18">SUM(T11:V11)</f>
        <v>511</v>
      </c>
      <c r="X11" s="79">
        <f aca="true" t="shared" si="4" ref="X11:X17">SUM(Q11+W11)</f>
        <v>1039</v>
      </c>
      <c r="Y11" s="90">
        <f aca="true" t="shared" si="5" ref="Y11:Y16">SUM(L11+X11)</f>
        <v>1974</v>
      </c>
      <c r="Z11" s="29">
        <f aca="true" t="shared" si="6" ref="Z11:Z26">SUM(Y11/12)</f>
        <v>164.5</v>
      </c>
    </row>
    <row r="12" spans="1:26" s="40" customFormat="1" ht="26.25" thickBot="1">
      <c r="A12" s="111"/>
      <c r="B12" s="41" t="s">
        <v>12</v>
      </c>
      <c r="C12" s="42">
        <v>8</v>
      </c>
      <c r="D12" s="42">
        <f>SUM($C$12*D7)</f>
        <v>120</v>
      </c>
      <c r="E12" s="43">
        <f>E7*C12-1</f>
        <v>159</v>
      </c>
      <c r="F12" s="43">
        <f>SUM($C$12*F7)</f>
        <v>160</v>
      </c>
      <c r="G12" s="68">
        <f t="shared" si="0"/>
        <v>439</v>
      </c>
      <c r="H12" s="43">
        <f>H7*C12</f>
        <v>168</v>
      </c>
      <c r="I12" s="43">
        <f>I7*C12</f>
        <v>152</v>
      </c>
      <c r="J12" s="43">
        <f>J7*C12</f>
        <v>168</v>
      </c>
      <c r="K12" s="68">
        <f t="shared" si="1"/>
        <v>488</v>
      </c>
      <c r="L12" s="80">
        <f>SUM(G12+K12)</f>
        <v>927</v>
      </c>
      <c r="M12" s="44">
        <f aca="true" t="shared" si="7" ref="M12:M26">SUM(L12/6)</f>
        <v>154.5</v>
      </c>
      <c r="N12" s="43">
        <f>SUM($C$12*N7)</f>
        <v>160</v>
      </c>
      <c r="O12" s="42">
        <f>SUM($C$12*O7)</f>
        <v>184</v>
      </c>
      <c r="P12" s="43">
        <f>SUM($C$12*P7)</f>
        <v>152</v>
      </c>
      <c r="Q12" s="68">
        <f t="shared" si="2"/>
        <v>496</v>
      </c>
      <c r="R12" s="80">
        <f aca="true" t="shared" si="8" ref="R12:R26">SUM(G12+K12+Q12)</f>
        <v>1423</v>
      </c>
      <c r="S12" s="44">
        <f aca="true" t="shared" si="9" ref="S12:S26">SUM(R12/9)</f>
        <v>158.11111111111111</v>
      </c>
      <c r="T12" s="42">
        <f>SUM($C$12*T7)</f>
        <v>168</v>
      </c>
      <c r="U12" s="43">
        <f>SUM($C$12*U7)-1</f>
        <v>167</v>
      </c>
      <c r="V12" s="43">
        <f>V7*C12</f>
        <v>176</v>
      </c>
      <c r="W12" s="68">
        <f t="shared" si="3"/>
        <v>511</v>
      </c>
      <c r="X12" s="80">
        <f t="shared" si="4"/>
        <v>1007</v>
      </c>
      <c r="Y12" s="91">
        <f t="shared" si="5"/>
        <v>1934</v>
      </c>
      <c r="Z12" s="45">
        <f t="shared" si="6"/>
        <v>161.16666666666666</v>
      </c>
    </row>
    <row r="13" spans="1:26" s="10" customFormat="1" ht="29.25" customHeight="1">
      <c r="A13" s="110" t="s">
        <v>16</v>
      </c>
      <c r="B13" s="4" t="s">
        <v>23</v>
      </c>
      <c r="C13" s="16">
        <v>7.8</v>
      </c>
      <c r="D13" s="16">
        <f>SUM($C$13*D6)</f>
        <v>117</v>
      </c>
      <c r="E13" s="33">
        <f>SUM($C$13*E6)-1</f>
        <v>155</v>
      </c>
      <c r="F13" s="33">
        <f>SUM($C$13*F6)</f>
        <v>163.79999999999998</v>
      </c>
      <c r="G13" s="69">
        <f t="shared" si="0"/>
        <v>435.79999999999995</v>
      </c>
      <c r="H13" s="33">
        <f>SUM($C$13*H6)</f>
        <v>163.79999999999998</v>
      </c>
      <c r="I13" s="33">
        <f>SUM($C$13*I6)</f>
        <v>148.2</v>
      </c>
      <c r="J13" s="33">
        <f>SUM($C$13*J6)</f>
        <v>163.79999999999998</v>
      </c>
      <c r="K13" s="69">
        <f t="shared" si="1"/>
        <v>475.79999999999995</v>
      </c>
      <c r="L13" s="81">
        <f>SUM(G13+K13)</f>
        <v>911.5999999999999</v>
      </c>
      <c r="M13" s="17">
        <f t="shared" si="7"/>
        <v>151.9333333333333</v>
      </c>
      <c r="N13" s="33">
        <f>SUM($C$13*N6)</f>
        <v>163.79999999999998</v>
      </c>
      <c r="O13" s="16">
        <f>SUM($C$13*O6)</f>
        <v>179.4</v>
      </c>
      <c r="P13" s="33">
        <f>SUM($C$13*P6)</f>
        <v>171.6</v>
      </c>
      <c r="Q13" s="69">
        <f t="shared" si="2"/>
        <v>514.8</v>
      </c>
      <c r="R13" s="81">
        <f t="shared" si="8"/>
        <v>1426.3999999999999</v>
      </c>
      <c r="S13" s="18">
        <f t="shared" si="9"/>
        <v>158.48888888888888</v>
      </c>
      <c r="T13" s="16">
        <f>SUM($C$13*T6)</f>
        <v>163.79999999999998</v>
      </c>
      <c r="U13" s="33">
        <f>SUM($C$13*U6)-1</f>
        <v>162.79999999999998</v>
      </c>
      <c r="V13" s="33">
        <f>SUM($C$13*V6)</f>
        <v>171.6</v>
      </c>
      <c r="W13" s="69">
        <f t="shared" si="3"/>
        <v>498.19999999999993</v>
      </c>
      <c r="X13" s="81">
        <f t="shared" si="4"/>
        <v>1012.9999999999999</v>
      </c>
      <c r="Y13" s="92">
        <f t="shared" si="5"/>
        <v>1924.6</v>
      </c>
      <c r="Z13" s="20">
        <f t="shared" si="6"/>
        <v>160.38333333333333</v>
      </c>
    </row>
    <row r="14" spans="1:26" s="40" customFormat="1" ht="27" customHeight="1" thickBot="1">
      <c r="A14" s="111"/>
      <c r="B14" s="41" t="s">
        <v>12</v>
      </c>
      <c r="C14" s="42">
        <v>7.8</v>
      </c>
      <c r="D14" s="42">
        <f>SUM($C$14*D7)</f>
        <v>117</v>
      </c>
      <c r="E14" s="43">
        <f>SUM($C$14*E7)-1</f>
        <v>155</v>
      </c>
      <c r="F14" s="43">
        <f>SUM($C$14*F7)</f>
        <v>156</v>
      </c>
      <c r="G14" s="68">
        <f t="shared" si="0"/>
        <v>428</v>
      </c>
      <c r="H14" s="43">
        <f>SUM($C$14*H7)</f>
        <v>163.79999999999998</v>
      </c>
      <c r="I14" s="43">
        <f>SUM($C$14*I7)</f>
        <v>148.2</v>
      </c>
      <c r="J14" s="43">
        <f>SUM($C$14*J7)</f>
        <v>163.79999999999998</v>
      </c>
      <c r="K14" s="68">
        <f t="shared" si="1"/>
        <v>475.79999999999995</v>
      </c>
      <c r="L14" s="80">
        <f>SUM(G14+K14)</f>
        <v>903.8</v>
      </c>
      <c r="M14" s="44">
        <f t="shared" si="7"/>
        <v>150.63333333333333</v>
      </c>
      <c r="N14" s="43">
        <f>SUM($C$14*N7)</f>
        <v>156</v>
      </c>
      <c r="O14" s="42">
        <f>SUM($C$14*O7)</f>
        <v>179.4</v>
      </c>
      <c r="P14" s="43">
        <f>SUM($C$14*P7)</f>
        <v>148.2</v>
      </c>
      <c r="Q14" s="68">
        <f t="shared" si="2"/>
        <v>483.59999999999997</v>
      </c>
      <c r="R14" s="80">
        <f t="shared" si="8"/>
        <v>1387.3999999999999</v>
      </c>
      <c r="S14" s="44">
        <f t="shared" si="9"/>
        <v>154.15555555555554</v>
      </c>
      <c r="T14" s="42">
        <f>SUM($C$14*T7)</f>
        <v>163.79999999999998</v>
      </c>
      <c r="U14" s="43">
        <f>SUM($C$14*U7)-1</f>
        <v>162.79999999999998</v>
      </c>
      <c r="V14" s="43">
        <f>SUM($C$14*V7)</f>
        <v>171.6</v>
      </c>
      <c r="W14" s="68">
        <f t="shared" si="3"/>
        <v>498.19999999999993</v>
      </c>
      <c r="X14" s="80">
        <f t="shared" si="4"/>
        <v>981.8</v>
      </c>
      <c r="Y14" s="91">
        <f t="shared" si="5"/>
        <v>1885.6</v>
      </c>
      <c r="Z14" s="45">
        <f t="shared" si="6"/>
        <v>157.13333333333333</v>
      </c>
    </row>
    <row r="15" spans="1:26" ht="27.75" customHeight="1">
      <c r="A15" s="118" t="s">
        <v>17</v>
      </c>
      <c r="B15" s="3" t="s">
        <v>23</v>
      </c>
      <c r="C15" s="21">
        <v>7.7</v>
      </c>
      <c r="D15" s="21">
        <f>SUM($C$15*D6)</f>
        <v>115.5</v>
      </c>
      <c r="E15" s="34">
        <f>SUM($C$15*E6)-1</f>
        <v>153</v>
      </c>
      <c r="F15" s="34">
        <f>SUM($C$15*F6)</f>
        <v>161.70000000000002</v>
      </c>
      <c r="G15" s="70">
        <f t="shared" si="0"/>
        <v>430.20000000000005</v>
      </c>
      <c r="H15" s="34">
        <f>SUM($C$15*H6)</f>
        <v>161.70000000000002</v>
      </c>
      <c r="I15" s="34">
        <f>SUM($C$15*I6)</f>
        <v>146.3</v>
      </c>
      <c r="J15" s="34">
        <f>SUM($C$15*J6)</f>
        <v>161.70000000000002</v>
      </c>
      <c r="K15" s="70">
        <f t="shared" si="1"/>
        <v>469.70000000000005</v>
      </c>
      <c r="L15" s="82">
        <f>SUM(K15+G15)</f>
        <v>899.9000000000001</v>
      </c>
      <c r="M15" s="17">
        <f t="shared" si="7"/>
        <v>149.98333333333335</v>
      </c>
      <c r="N15" s="34">
        <f>SUM($C$15*N6)</f>
        <v>161.70000000000002</v>
      </c>
      <c r="O15" s="21">
        <f>SUM($C$15*O6)</f>
        <v>177.1</v>
      </c>
      <c r="P15" s="34">
        <f>SUM($C$15*P6)</f>
        <v>169.4</v>
      </c>
      <c r="Q15" s="70">
        <f t="shared" si="2"/>
        <v>508.20000000000005</v>
      </c>
      <c r="R15" s="81">
        <f t="shared" si="8"/>
        <v>1408.1000000000001</v>
      </c>
      <c r="S15" s="18">
        <f t="shared" si="9"/>
        <v>156.45555555555558</v>
      </c>
      <c r="T15" s="21">
        <f>SUM($C$15*T6)</f>
        <v>161.70000000000002</v>
      </c>
      <c r="U15" s="34">
        <f>SUM($C$15*U6)-1</f>
        <v>160.70000000000002</v>
      </c>
      <c r="V15" s="34">
        <f>SUM($C$15*V6)</f>
        <v>169.4</v>
      </c>
      <c r="W15" s="70">
        <f t="shared" si="3"/>
        <v>491.80000000000007</v>
      </c>
      <c r="X15" s="82">
        <f t="shared" si="4"/>
        <v>1000.0000000000001</v>
      </c>
      <c r="Y15" s="93">
        <f t="shared" si="5"/>
        <v>1899.9</v>
      </c>
      <c r="Z15" s="20">
        <f t="shared" si="6"/>
        <v>158.32500000000002</v>
      </c>
    </row>
    <row r="16" spans="1:26" s="40" customFormat="1" ht="27.75" customHeight="1" thickBot="1">
      <c r="A16" s="118"/>
      <c r="B16" s="46" t="s">
        <v>12</v>
      </c>
      <c r="C16" s="47">
        <v>7.7</v>
      </c>
      <c r="D16" s="47">
        <f>SUM($C$16*D7)</f>
        <v>115.5</v>
      </c>
      <c r="E16" s="48">
        <f>SUM($C$16*E7)-1</f>
        <v>153</v>
      </c>
      <c r="F16" s="48">
        <f>SUM($C$16*F7)</f>
        <v>154</v>
      </c>
      <c r="G16" s="71">
        <f t="shared" si="0"/>
        <v>422.5</v>
      </c>
      <c r="H16" s="48">
        <f>SUM($C$16*H7)</f>
        <v>161.70000000000002</v>
      </c>
      <c r="I16" s="48">
        <f>SUM($C$16*I7)</f>
        <v>146.3</v>
      </c>
      <c r="J16" s="48">
        <f>SUM($C$16*J7)</f>
        <v>161.70000000000002</v>
      </c>
      <c r="K16" s="71">
        <f t="shared" si="1"/>
        <v>469.70000000000005</v>
      </c>
      <c r="L16" s="83">
        <f>SUM(K16+G16)</f>
        <v>892.2</v>
      </c>
      <c r="M16" s="49">
        <f t="shared" si="7"/>
        <v>148.70000000000002</v>
      </c>
      <c r="N16" s="48">
        <f>SUM($C$16*N7)</f>
        <v>154</v>
      </c>
      <c r="O16" s="47">
        <f>SUM($C$16*O7)</f>
        <v>177.1</v>
      </c>
      <c r="P16" s="48">
        <f>SUM($C$16*P7)</f>
        <v>146.3</v>
      </c>
      <c r="Q16" s="71">
        <f t="shared" si="2"/>
        <v>477.40000000000003</v>
      </c>
      <c r="R16" s="80">
        <f t="shared" si="8"/>
        <v>1369.6000000000001</v>
      </c>
      <c r="S16" s="44">
        <f t="shared" si="9"/>
        <v>152.1777777777778</v>
      </c>
      <c r="T16" s="47">
        <f>SUM($C$16*T7)</f>
        <v>161.70000000000002</v>
      </c>
      <c r="U16" s="48">
        <f>SUM($C$16*U7)-1</f>
        <v>160.70000000000002</v>
      </c>
      <c r="V16" s="48">
        <f>SUM($C$16*V7)</f>
        <v>169.4</v>
      </c>
      <c r="W16" s="75">
        <f t="shared" si="3"/>
        <v>491.80000000000007</v>
      </c>
      <c r="X16" s="83">
        <f t="shared" si="4"/>
        <v>969.2</v>
      </c>
      <c r="Y16" s="94">
        <f t="shared" si="5"/>
        <v>1861.4</v>
      </c>
      <c r="Z16" s="50">
        <f t="shared" si="6"/>
        <v>155.11666666666667</v>
      </c>
    </row>
    <row r="17" spans="1:26" s="35" customFormat="1" ht="27" customHeight="1">
      <c r="A17" s="119" t="s">
        <v>18</v>
      </c>
      <c r="B17" s="51" t="s">
        <v>23</v>
      </c>
      <c r="C17" s="33">
        <v>7.2</v>
      </c>
      <c r="D17" s="33">
        <f>SUM($C$17*D6)</f>
        <v>108</v>
      </c>
      <c r="E17" s="33">
        <f>E6*C17-1</f>
        <v>143</v>
      </c>
      <c r="F17" s="33">
        <f>SUM($C$17*F6)</f>
        <v>151.20000000000002</v>
      </c>
      <c r="G17" s="69">
        <f t="shared" si="0"/>
        <v>402.20000000000005</v>
      </c>
      <c r="H17" s="33">
        <f>H6*C17</f>
        <v>151.20000000000002</v>
      </c>
      <c r="I17" s="33">
        <f>I6*C17</f>
        <v>136.8</v>
      </c>
      <c r="J17" s="33">
        <f>J6*C17</f>
        <v>151.20000000000002</v>
      </c>
      <c r="K17" s="69">
        <f t="shared" si="1"/>
        <v>439.20000000000005</v>
      </c>
      <c r="L17" s="81">
        <f>SUM(K17+G17)</f>
        <v>841.4000000000001</v>
      </c>
      <c r="M17" s="18">
        <f t="shared" si="7"/>
        <v>140.23333333333335</v>
      </c>
      <c r="N17" s="33">
        <f>SUM($C$17*N6)</f>
        <v>151.20000000000002</v>
      </c>
      <c r="O17" s="33">
        <f>SUM($C$17*O6)</f>
        <v>165.6</v>
      </c>
      <c r="P17" s="33">
        <f>SUM($C$17*P6)</f>
        <v>158.4</v>
      </c>
      <c r="Q17" s="69">
        <f aca="true" t="shared" si="10" ref="Q17:Q24">SUM(N17:P17)</f>
        <v>475.20000000000005</v>
      </c>
      <c r="R17" s="81">
        <f t="shared" si="8"/>
        <v>1316.6000000000001</v>
      </c>
      <c r="S17" s="18">
        <f t="shared" si="9"/>
        <v>146.2888888888889</v>
      </c>
      <c r="T17" s="33">
        <f>SUM($C$17*T6)</f>
        <v>151.20000000000002</v>
      </c>
      <c r="U17" s="33">
        <f>SUM($C$17*U6)-1</f>
        <v>150.20000000000002</v>
      </c>
      <c r="V17" s="33">
        <f>V6*C17</f>
        <v>158.4</v>
      </c>
      <c r="W17" s="69">
        <f t="shared" si="3"/>
        <v>459.80000000000007</v>
      </c>
      <c r="X17" s="81">
        <f t="shared" si="4"/>
        <v>935.0000000000001</v>
      </c>
      <c r="Y17" s="92">
        <f>SUM(X17+L17)</f>
        <v>1776.4</v>
      </c>
      <c r="Z17" s="52">
        <f t="shared" si="6"/>
        <v>148.03333333333333</v>
      </c>
    </row>
    <row r="18" spans="1:26" s="55" customFormat="1" ht="28.5" customHeight="1" thickBot="1">
      <c r="A18" s="120"/>
      <c r="B18" s="53" t="s">
        <v>12</v>
      </c>
      <c r="C18" s="48">
        <v>7.2</v>
      </c>
      <c r="D18" s="43">
        <f>SUM($C$18*D7)</f>
        <v>108</v>
      </c>
      <c r="E18" s="43">
        <f>E7*C18-1</f>
        <v>143</v>
      </c>
      <c r="F18" s="43">
        <f>SUM($C$18*F7)</f>
        <v>144</v>
      </c>
      <c r="G18" s="68">
        <f aca="true" t="shared" si="11" ref="G18:G24">SUM(D18:F18)</f>
        <v>395</v>
      </c>
      <c r="H18" s="43">
        <f>H7*C18</f>
        <v>151.20000000000002</v>
      </c>
      <c r="I18" s="43">
        <f>I7*C18</f>
        <v>136.8</v>
      </c>
      <c r="J18" s="43">
        <f>J7*C18</f>
        <v>151.20000000000002</v>
      </c>
      <c r="K18" s="68">
        <f aca="true" t="shared" si="12" ref="K18:K24">SUM(H18:J18)</f>
        <v>439.20000000000005</v>
      </c>
      <c r="L18" s="80">
        <f>SUM(K18+G18)</f>
        <v>834.2</v>
      </c>
      <c r="M18" s="44">
        <f t="shared" si="7"/>
        <v>139.03333333333333</v>
      </c>
      <c r="N18" s="43">
        <f>SUM($C$18*N7)</f>
        <v>144</v>
      </c>
      <c r="O18" s="43">
        <f>SUM($C$18*O7)</f>
        <v>165.6</v>
      </c>
      <c r="P18" s="43">
        <f>P7*C18</f>
        <v>136.8</v>
      </c>
      <c r="Q18" s="71">
        <f t="shared" si="10"/>
        <v>446.40000000000003</v>
      </c>
      <c r="R18" s="80">
        <f>SUM(G18+K18+Q18)</f>
        <v>1280.6000000000001</v>
      </c>
      <c r="S18" s="44">
        <f t="shared" si="9"/>
        <v>142.2888888888889</v>
      </c>
      <c r="T18" s="48">
        <f>SUM($C$18*T7)</f>
        <v>151.20000000000002</v>
      </c>
      <c r="U18" s="48">
        <f>SUM($C$18*U7)-1</f>
        <v>150.20000000000002</v>
      </c>
      <c r="V18" s="48">
        <f>V7*C18</f>
        <v>158.4</v>
      </c>
      <c r="W18" s="73">
        <f t="shared" si="3"/>
        <v>459.80000000000007</v>
      </c>
      <c r="X18" s="80">
        <f aca="true" t="shared" si="13" ref="X18:X24">SUM(Q18+W18)</f>
        <v>906.2</v>
      </c>
      <c r="Y18" s="91">
        <f>SUM(X18+L18)</f>
        <v>1740.4</v>
      </c>
      <c r="Z18" s="54">
        <f t="shared" si="6"/>
        <v>145.03333333333333</v>
      </c>
    </row>
    <row r="19" spans="1:26" ht="25.5">
      <c r="A19" s="110" t="s">
        <v>19</v>
      </c>
      <c r="B19" s="4" t="s">
        <v>23</v>
      </c>
      <c r="C19" s="16">
        <v>7</v>
      </c>
      <c r="D19" s="16">
        <f>SUM($C$19*D6)</f>
        <v>105</v>
      </c>
      <c r="E19" s="33">
        <f>SUM($C$19*E6)-1</f>
        <v>139</v>
      </c>
      <c r="F19" s="33">
        <f>SUM($C$19*F6)</f>
        <v>147</v>
      </c>
      <c r="G19" s="69">
        <f>SUM(D19:F19)</f>
        <v>391</v>
      </c>
      <c r="H19" s="33">
        <f>SUM($C$19*H6)</f>
        <v>147</v>
      </c>
      <c r="I19" s="33">
        <f>SUM($C$19*I6)</f>
        <v>133</v>
      </c>
      <c r="J19" s="33">
        <f>SUM($C$19*J6)</f>
        <v>147</v>
      </c>
      <c r="K19" s="69">
        <f t="shared" si="12"/>
        <v>427</v>
      </c>
      <c r="L19" s="81">
        <f aca="true" t="shared" si="14" ref="L19:L24">SUM(G19+K19)</f>
        <v>818</v>
      </c>
      <c r="M19" s="17">
        <f t="shared" si="7"/>
        <v>136.33333333333334</v>
      </c>
      <c r="N19" s="33">
        <f>SUM($C$19*N6)</f>
        <v>147</v>
      </c>
      <c r="O19" s="16">
        <f>SUM($C$19*O6)</f>
        <v>161</v>
      </c>
      <c r="P19" s="33">
        <f>SUM($C$19*P6)</f>
        <v>154</v>
      </c>
      <c r="Q19" s="69">
        <f t="shared" si="10"/>
        <v>462</v>
      </c>
      <c r="R19" s="81">
        <f t="shared" si="8"/>
        <v>1280</v>
      </c>
      <c r="S19" s="18">
        <f t="shared" si="9"/>
        <v>142.22222222222223</v>
      </c>
      <c r="T19" s="16">
        <f>SUM($C$19*T6)</f>
        <v>147</v>
      </c>
      <c r="U19" s="33">
        <f>SUM($C$19*U6)-1</f>
        <v>146</v>
      </c>
      <c r="V19" s="33">
        <f>SUM($C$19*V6)</f>
        <v>154</v>
      </c>
      <c r="W19" s="69">
        <f aca="true" t="shared" si="15" ref="W19:W26">SUM(T19:V19)</f>
        <v>447</v>
      </c>
      <c r="X19" s="81">
        <f t="shared" si="13"/>
        <v>909</v>
      </c>
      <c r="Y19" s="92">
        <f aca="true" t="shared" si="16" ref="Y19:Y26">SUM(L19+X19)</f>
        <v>1727</v>
      </c>
      <c r="Z19" s="20">
        <f t="shared" si="6"/>
        <v>143.91666666666666</v>
      </c>
    </row>
    <row r="20" spans="1:26" s="40" customFormat="1" ht="26.25" thickBot="1">
      <c r="A20" s="111"/>
      <c r="B20" s="41" t="s">
        <v>12</v>
      </c>
      <c r="C20" s="42">
        <v>7</v>
      </c>
      <c r="D20" s="42">
        <f>SUM($C$20*D7)</f>
        <v>105</v>
      </c>
      <c r="E20" s="43">
        <f>SUM($C$20*E7)-1</f>
        <v>139</v>
      </c>
      <c r="F20" s="43">
        <f>SUM($C$20*F7)</f>
        <v>140</v>
      </c>
      <c r="G20" s="68">
        <f t="shared" si="11"/>
        <v>384</v>
      </c>
      <c r="H20" s="43">
        <f>SUM($C$20*H7)</f>
        <v>147</v>
      </c>
      <c r="I20" s="43">
        <f>SUM($C$20*I7)</f>
        <v>133</v>
      </c>
      <c r="J20" s="43">
        <f>SUM($C$20*J7)</f>
        <v>147</v>
      </c>
      <c r="K20" s="68">
        <f t="shared" si="12"/>
        <v>427</v>
      </c>
      <c r="L20" s="80">
        <f t="shared" si="14"/>
        <v>811</v>
      </c>
      <c r="M20" s="44">
        <f t="shared" si="7"/>
        <v>135.16666666666666</v>
      </c>
      <c r="N20" s="43">
        <f>SUM($C$20*N7)</f>
        <v>140</v>
      </c>
      <c r="O20" s="42">
        <f>SUM($C$20*O7)</f>
        <v>161</v>
      </c>
      <c r="P20" s="43">
        <f>SUM($C$20*P7)</f>
        <v>133</v>
      </c>
      <c r="Q20" s="68">
        <f t="shared" si="10"/>
        <v>434</v>
      </c>
      <c r="R20" s="80">
        <f t="shared" si="8"/>
        <v>1245</v>
      </c>
      <c r="S20" s="44">
        <f t="shared" si="9"/>
        <v>138.33333333333334</v>
      </c>
      <c r="T20" s="42">
        <f>SUM($C$20*T7)</f>
        <v>147</v>
      </c>
      <c r="U20" s="43">
        <f>SUM($C$20*U7)-1</f>
        <v>146</v>
      </c>
      <c r="V20" s="43">
        <f>SUM($C$20*V7)</f>
        <v>154</v>
      </c>
      <c r="W20" s="68">
        <f t="shared" si="15"/>
        <v>447</v>
      </c>
      <c r="X20" s="80">
        <f t="shared" si="13"/>
        <v>881</v>
      </c>
      <c r="Y20" s="91">
        <f t="shared" si="16"/>
        <v>1692</v>
      </c>
      <c r="Z20" s="45">
        <f t="shared" si="6"/>
        <v>141</v>
      </c>
    </row>
    <row r="21" spans="1:26" ht="25.5">
      <c r="A21" s="110" t="s">
        <v>20</v>
      </c>
      <c r="B21" s="4" t="s">
        <v>23</v>
      </c>
      <c r="C21" s="16">
        <v>6.6</v>
      </c>
      <c r="D21" s="16">
        <f>SUM($C$21*D6)</f>
        <v>99</v>
      </c>
      <c r="E21" s="33">
        <f>SUM($C$21*E6)-1</f>
        <v>131</v>
      </c>
      <c r="F21" s="33">
        <f>SUM($C$21*F6)</f>
        <v>138.6</v>
      </c>
      <c r="G21" s="69">
        <f t="shared" si="11"/>
        <v>368.6</v>
      </c>
      <c r="H21" s="33">
        <f>SUM($C$21*H6)</f>
        <v>138.6</v>
      </c>
      <c r="I21" s="33">
        <f>SUM($C$21*I6)</f>
        <v>125.39999999999999</v>
      </c>
      <c r="J21" s="33">
        <f>SUM($C$21*J6)</f>
        <v>138.6</v>
      </c>
      <c r="K21" s="69">
        <f t="shared" si="12"/>
        <v>402.6</v>
      </c>
      <c r="L21" s="81">
        <f t="shared" si="14"/>
        <v>771.2</v>
      </c>
      <c r="M21" s="17">
        <f t="shared" si="7"/>
        <v>128.53333333333333</v>
      </c>
      <c r="N21" s="33">
        <f>SUM($C$21*N6)</f>
        <v>138.6</v>
      </c>
      <c r="O21" s="16">
        <f>SUM($C$21*O6)</f>
        <v>151.79999999999998</v>
      </c>
      <c r="P21" s="33">
        <f>SUM($C$21*P6)</f>
        <v>145.2</v>
      </c>
      <c r="Q21" s="69">
        <f t="shared" si="10"/>
        <v>435.59999999999997</v>
      </c>
      <c r="R21" s="81">
        <f t="shared" si="8"/>
        <v>1206.8</v>
      </c>
      <c r="S21" s="18">
        <f t="shared" si="9"/>
        <v>134.08888888888887</v>
      </c>
      <c r="T21" s="16">
        <f>SUM($C$21*T6)</f>
        <v>138.6</v>
      </c>
      <c r="U21" s="33">
        <f>SUM($C$21*U6)-1</f>
        <v>137.6</v>
      </c>
      <c r="V21" s="33">
        <f>SUM($C$21*V6)</f>
        <v>145.2</v>
      </c>
      <c r="W21" s="69">
        <f t="shared" si="15"/>
        <v>421.4</v>
      </c>
      <c r="X21" s="81">
        <f t="shared" si="13"/>
        <v>857</v>
      </c>
      <c r="Y21" s="92">
        <f t="shared" si="16"/>
        <v>1628.2</v>
      </c>
      <c r="Z21" s="20">
        <f t="shared" si="6"/>
        <v>135.68333333333334</v>
      </c>
    </row>
    <row r="22" spans="1:26" s="40" customFormat="1" ht="26.25" thickBot="1">
      <c r="A22" s="111"/>
      <c r="B22" s="41" t="s">
        <v>12</v>
      </c>
      <c r="C22" s="42">
        <v>6.6</v>
      </c>
      <c r="D22" s="42">
        <f>SUM($C$22*D7)</f>
        <v>99</v>
      </c>
      <c r="E22" s="43">
        <f>SUM($C$22*E7)-1</f>
        <v>131</v>
      </c>
      <c r="F22" s="43">
        <f>SUM($C$22*F7)</f>
        <v>132</v>
      </c>
      <c r="G22" s="68">
        <f t="shared" si="11"/>
        <v>362</v>
      </c>
      <c r="H22" s="43">
        <f>SUM($C$22*H7)</f>
        <v>138.6</v>
      </c>
      <c r="I22" s="43">
        <f>SUM($C$22*I7)</f>
        <v>125.39999999999999</v>
      </c>
      <c r="J22" s="43">
        <f>SUM($C$22*J7)</f>
        <v>138.6</v>
      </c>
      <c r="K22" s="68">
        <f t="shared" si="12"/>
        <v>402.6</v>
      </c>
      <c r="L22" s="80">
        <f t="shared" si="14"/>
        <v>764.6</v>
      </c>
      <c r="M22" s="44">
        <f t="shared" si="7"/>
        <v>127.43333333333334</v>
      </c>
      <c r="N22" s="43">
        <f>SUM($C$22*N7)</f>
        <v>132</v>
      </c>
      <c r="O22" s="42">
        <f>SUM($C$22*O7)</f>
        <v>151.79999999999998</v>
      </c>
      <c r="P22" s="43">
        <f>SUM($C$22*P7)</f>
        <v>125.39999999999999</v>
      </c>
      <c r="Q22" s="68">
        <f t="shared" si="10"/>
        <v>409.19999999999993</v>
      </c>
      <c r="R22" s="80">
        <f t="shared" si="8"/>
        <v>1173.8</v>
      </c>
      <c r="S22" s="44">
        <f t="shared" si="9"/>
        <v>130.42222222222222</v>
      </c>
      <c r="T22" s="42">
        <f>SUM($C$22*T7)</f>
        <v>138.6</v>
      </c>
      <c r="U22" s="43">
        <f>SUM($C$22*U7)-1</f>
        <v>137.6</v>
      </c>
      <c r="V22" s="43">
        <f>SUM($C$22*V7)</f>
        <v>145.2</v>
      </c>
      <c r="W22" s="68">
        <f t="shared" si="15"/>
        <v>421.4</v>
      </c>
      <c r="X22" s="80">
        <f t="shared" si="13"/>
        <v>830.5999999999999</v>
      </c>
      <c r="Y22" s="91">
        <f t="shared" si="16"/>
        <v>1595.1999999999998</v>
      </c>
      <c r="Z22" s="45">
        <f t="shared" si="6"/>
        <v>132.9333333333333</v>
      </c>
    </row>
    <row r="23" spans="1:26" ht="25.5">
      <c r="A23" s="110" t="s">
        <v>21</v>
      </c>
      <c r="B23" s="4" t="s">
        <v>23</v>
      </c>
      <c r="C23" s="16">
        <v>6</v>
      </c>
      <c r="D23" s="16">
        <f>SUM($C$23*D6)</f>
        <v>90</v>
      </c>
      <c r="E23" s="33">
        <f>SUM($C$23*E6)-1</f>
        <v>119</v>
      </c>
      <c r="F23" s="33">
        <f>SUM($C$23*F6)</f>
        <v>126</v>
      </c>
      <c r="G23" s="69">
        <f>SUM(D23:F23)</f>
        <v>335</v>
      </c>
      <c r="H23" s="33">
        <f>SUM($C$23*H6)</f>
        <v>126</v>
      </c>
      <c r="I23" s="33">
        <f>SUM($C$23*I6)</f>
        <v>114</v>
      </c>
      <c r="J23" s="33">
        <f>SUM($C$23*J6)</f>
        <v>126</v>
      </c>
      <c r="K23" s="69">
        <f t="shared" si="12"/>
        <v>366</v>
      </c>
      <c r="L23" s="81">
        <f t="shared" si="14"/>
        <v>701</v>
      </c>
      <c r="M23" s="17">
        <f t="shared" si="7"/>
        <v>116.83333333333333</v>
      </c>
      <c r="N23" s="33">
        <f>SUM($C$23*N6)</f>
        <v>126</v>
      </c>
      <c r="O23" s="16">
        <f>SUM($C$23*O6)</f>
        <v>138</v>
      </c>
      <c r="P23" s="33">
        <f>SUM($C$23*P6)</f>
        <v>132</v>
      </c>
      <c r="Q23" s="69">
        <f t="shared" si="10"/>
        <v>396</v>
      </c>
      <c r="R23" s="81">
        <f t="shared" si="8"/>
        <v>1097</v>
      </c>
      <c r="S23" s="18">
        <f t="shared" si="9"/>
        <v>121.88888888888889</v>
      </c>
      <c r="T23" s="16">
        <f>SUM($C$23*T6)</f>
        <v>126</v>
      </c>
      <c r="U23" s="33">
        <f>SUM($C$23*U6)-1</f>
        <v>125</v>
      </c>
      <c r="V23" s="33">
        <f>SUM($C$23*V6)</f>
        <v>132</v>
      </c>
      <c r="W23" s="69">
        <f t="shared" si="15"/>
        <v>383</v>
      </c>
      <c r="X23" s="81">
        <f t="shared" si="13"/>
        <v>779</v>
      </c>
      <c r="Y23" s="92">
        <f t="shared" si="16"/>
        <v>1480</v>
      </c>
      <c r="Z23" s="20">
        <f t="shared" si="6"/>
        <v>123.33333333333333</v>
      </c>
    </row>
    <row r="24" spans="1:26" s="40" customFormat="1" ht="26.25" thickBot="1">
      <c r="A24" s="111"/>
      <c r="B24" s="41" t="s">
        <v>12</v>
      </c>
      <c r="C24" s="59">
        <v>6</v>
      </c>
      <c r="D24" s="59">
        <f>SUM($C$24*D7)</f>
        <v>90</v>
      </c>
      <c r="E24" s="60">
        <f>SUM($C$24*E7)-1</f>
        <v>119</v>
      </c>
      <c r="F24" s="60">
        <f>SUM($C$24*F7)</f>
        <v>120</v>
      </c>
      <c r="G24" s="72">
        <f t="shared" si="11"/>
        <v>329</v>
      </c>
      <c r="H24" s="60">
        <f>SUM($C$24*H7)</f>
        <v>126</v>
      </c>
      <c r="I24" s="60">
        <f>SUM($C$24*I7)</f>
        <v>114</v>
      </c>
      <c r="J24" s="60">
        <f>SUM($C$24*J7)</f>
        <v>126</v>
      </c>
      <c r="K24" s="72">
        <f t="shared" si="12"/>
        <v>366</v>
      </c>
      <c r="L24" s="84">
        <f t="shared" si="14"/>
        <v>695</v>
      </c>
      <c r="M24" s="61">
        <f t="shared" si="7"/>
        <v>115.83333333333333</v>
      </c>
      <c r="N24" s="60">
        <f>SUM($C$24*N7)</f>
        <v>120</v>
      </c>
      <c r="O24" s="59">
        <f>SUM($C$24*O7)</f>
        <v>138</v>
      </c>
      <c r="P24" s="60">
        <f>SUM($C$24*P7)</f>
        <v>114</v>
      </c>
      <c r="Q24" s="72">
        <f t="shared" si="10"/>
        <v>372</v>
      </c>
      <c r="R24" s="84">
        <f t="shared" si="8"/>
        <v>1067</v>
      </c>
      <c r="S24" s="61">
        <f t="shared" si="9"/>
        <v>118.55555555555556</v>
      </c>
      <c r="T24" s="59">
        <f>SUM($C$24*T7)</f>
        <v>126</v>
      </c>
      <c r="U24" s="60">
        <f>SUM($C$24*U7)-1</f>
        <v>125</v>
      </c>
      <c r="V24" s="60">
        <f>SUM($C$24*V7)</f>
        <v>132</v>
      </c>
      <c r="W24" s="72">
        <f t="shared" si="15"/>
        <v>383</v>
      </c>
      <c r="X24" s="84">
        <f t="shared" si="13"/>
        <v>755</v>
      </c>
      <c r="Y24" s="95">
        <f t="shared" si="16"/>
        <v>1450</v>
      </c>
      <c r="Z24" s="58">
        <f t="shared" si="6"/>
        <v>120.83333333333333</v>
      </c>
    </row>
    <row r="25" spans="1:26" ht="27.75" customHeight="1" thickBot="1">
      <c r="A25" s="110" t="s">
        <v>22</v>
      </c>
      <c r="B25" s="4" t="s">
        <v>23</v>
      </c>
      <c r="C25" s="16">
        <v>4.8</v>
      </c>
      <c r="D25" s="16">
        <f>SUM($C$25*D6)</f>
        <v>72</v>
      </c>
      <c r="E25" s="33">
        <f>E7*C25-1</f>
        <v>95</v>
      </c>
      <c r="F25" s="33">
        <f>SUM($C$25*F6)</f>
        <v>100.8</v>
      </c>
      <c r="G25" s="69">
        <f>SUM(D25:F25)</f>
        <v>267.8</v>
      </c>
      <c r="H25" s="33">
        <f>H6*C25</f>
        <v>100.8</v>
      </c>
      <c r="I25" s="33">
        <f>I6*C25</f>
        <v>91.2</v>
      </c>
      <c r="J25" s="33">
        <f>J6*C25</f>
        <v>100.8</v>
      </c>
      <c r="K25" s="69">
        <f>SUM(H25:J25)</f>
        <v>292.8</v>
      </c>
      <c r="L25" s="85">
        <f>SUM(G25+K25)</f>
        <v>560.6</v>
      </c>
      <c r="M25" s="19">
        <f t="shared" si="7"/>
        <v>93.43333333333334</v>
      </c>
      <c r="N25" s="33">
        <f>SUM($C$25*N6)</f>
        <v>100.8</v>
      </c>
      <c r="O25" s="16">
        <f>SUM($C$25*O6)</f>
        <v>110.39999999999999</v>
      </c>
      <c r="P25" s="33">
        <f>SUM($C$25*P6)</f>
        <v>105.6</v>
      </c>
      <c r="Q25" s="69">
        <f>SUM(N25:P25)</f>
        <v>316.79999999999995</v>
      </c>
      <c r="R25" s="81">
        <f>SUM(G25+K25+Q25)</f>
        <v>877.4</v>
      </c>
      <c r="S25" s="18">
        <f t="shared" si="9"/>
        <v>97.48888888888888</v>
      </c>
      <c r="T25" s="62">
        <f>SUM($C$25*T6)</f>
        <v>100.8</v>
      </c>
      <c r="U25" s="63">
        <f>SUM($C$25*U6)-1</f>
        <v>99.8</v>
      </c>
      <c r="V25" s="63">
        <f>V6*C25</f>
        <v>105.6</v>
      </c>
      <c r="W25" s="76">
        <f t="shared" si="15"/>
        <v>306.2</v>
      </c>
      <c r="X25" s="85">
        <f>SUM(Q25+W25)</f>
        <v>623</v>
      </c>
      <c r="Y25" s="96">
        <f t="shared" si="16"/>
        <v>1183.6</v>
      </c>
      <c r="Z25" s="20">
        <f t="shared" si="6"/>
        <v>98.63333333333333</v>
      </c>
    </row>
    <row r="26" spans="1:26" s="40" customFormat="1" ht="25.5">
      <c r="A26" s="137"/>
      <c r="B26" s="46" t="s">
        <v>12</v>
      </c>
      <c r="C26" s="47">
        <v>4.8</v>
      </c>
      <c r="D26" s="47">
        <f>SUM($C$26*D7)</f>
        <v>72</v>
      </c>
      <c r="E26" s="48">
        <f>E7*C26-1</f>
        <v>95</v>
      </c>
      <c r="F26" s="48">
        <f>SUM($C$26*F7)</f>
        <v>96</v>
      </c>
      <c r="G26" s="73">
        <f>SUM(D26:F26)</f>
        <v>263</v>
      </c>
      <c r="H26" s="56">
        <f>H7*C26</f>
        <v>100.8</v>
      </c>
      <c r="I26" s="56">
        <f>I7*C26</f>
        <v>91.2</v>
      </c>
      <c r="J26" s="56">
        <v>100.8</v>
      </c>
      <c r="K26" s="73">
        <f>SUM(H26:J26)</f>
        <v>292.8</v>
      </c>
      <c r="L26" s="86">
        <f>SUM(G26+K26)</f>
        <v>555.8</v>
      </c>
      <c r="M26" s="49">
        <f t="shared" si="7"/>
        <v>92.63333333333333</v>
      </c>
      <c r="N26" s="48">
        <f>SUM($C$26*N7)</f>
        <v>96</v>
      </c>
      <c r="O26" s="47">
        <f>SUM($C$26*O7)</f>
        <v>110.39999999999999</v>
      </c>
      <c r="P26" s="48">
        <f>SUM($C$26*P7)</f>
        <v>91.2</v>
      </c>
      <c r="Q26" s="73">
        <f>SUM(N26:P26)</f>
        <v>297.59999999999997</v>
      </c>
      <c r="R26" s="86">
        <f t="shared" si="8"/>
        <v>853.3999999999999</v>
      </c>
      <c r="S26" s="49">
        <f t="shared" si="9"/>
        <v>94.82222222222221</v>
      </c>
      <c r="T26" s="37">
        <f>SUM($C$26*T7)</f>
        <v>100.8</v>
      </c>
      <c r="U26" s="64">
        <f>SUM($C$26*U7)-1</f>
        <v>99.8</v>
      </c>
      <c r="V26" s="38">
        <f>V7*C26</f>
        <v>105.6</v>
      </c>
      <c r="W26" s="66">
        <f t="shared" si="15"/>
        <v>306.2</v>
      </c>
      <c r="X26" s="86">
        <f>SUM(Q26+W26)</f>
        <v>603.8</v>
      </c>
      <c r="Y26" s="97">
        <f t="shared" si="16"/>
        <v>1159.6</v>
      </c>
      <c r="Z26" s="50">
        <f t="shared" si="6"/>
        <v>96.63333333333333</v>
      </c>
    </row>
    <row r="27" spans="1:26" s="10" customFormat="1" ht="18.75" customHeight="1">
      <c r="A27" s="113" t="s">
        <v>55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21.75" customHeight="1">
      <c r="A28" s="107" t="s">
        <v>47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</row>
    <row r="29" spans="1:26" s="22" customFormat="1" ht="18.75" customHeight="1">
      <c r="A29" s="7" t="s">
        <v>27</v>
      </c>
      <c r="B29" s="109" t="s">
        <v>28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8" t="s">
        <v>29</v>
      </c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</row>
    <row r="30" spans="1:26" ht="28.5" customHeight="1">
      <c r="A30" s="24" t="s">
        <v>30</v>
      </c>
      <c r="B30" s="102" t="s">
        <v>31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 t="s">
        <v>36</v>
      </c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</row>
    <row r="31" spans="1:26" ht="25.5" customHeight="1">
      <c r="A31" s="24" t="s">
        <v>32</v>
      </c>
      <c r="B31" s="102" t="s">
        <v>33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 t="s">
        <v>37</v>
      </c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</row>
    <row r="32" spans="1:26" ht="24">
      <c r="A32" s="24" t="s">
        <v>34</v>
      </c>
      <c r="B32" s="102" t="s">
        <v>35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 t="s">
        <v>38</v>
      </c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</row>
    <row r="33" spans="1:26" ht="19.5" customHeight="1">
      <c r="A33" s="24" t="s">
        <v>50</v>
      </c>
      <c r="B33" s="103" t="s">
        <v>51</v>
      </c>
      <c r="C33" s="104"/>
      <c r="D33" s="104"/>
      <c r="E33" s="104"/>
      <c r="F33" s="104"/>
      <c r="G33" s="104"/>
      <c r="H33" s="104"/>
      <c r="I33" s="104"/>
      <c r="J33" s="104"/>
      <c r="K33" s="105"/>
      <c r="L33" s="103" t="s">
        <v>52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5"/>
    </row>
    <row r="34" spans="1:26" s="23" customFormat="1" ht="31.5" customHeight="1">
      <c r="A34" s="57" t="s">
        <v>57</v>
      </c>
      <c r="B34" s="102" t="s">
        <v>43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0" t="s">
        <v>39</v>
      </c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</row>
    <row r="35" spans="1:26" ht="27.75" customHeight="1">
      <c r="A35" s="57" t="s">
        <v>58</v>
      </c>
      <c r="B35" s="101" t="s">
        <v>40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0" t="s">
        <v>39</v>
      </c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</row>
    <row r="36" spans="1:26" ht="16.5" customHeight="1">
      <c r="A36" s="136" t="s">
        <v>41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</row>
    <row r="37" spans="1:26" ht="20.25" customHeight="1">
      <c r="A37" s="136" t="s">
        <v>42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</row>
    <row r="38" spans="22:23" ht="15.75">
      <c r="V38" s="35"/>
      <c r="W38" s="11"/>
    </row>
    <row r="39" spans="22:23" ht="15.75">
      <c r="V39" s="35"/>
      <c r="W39" s="11"/>
    </row>
    <row r="40" spans="22:23" ht="15.75">
      <c r="V40" s="35"/>
      <c r="W40" s="11"/>
    </row>
    <row r="41" spans="22:23" ht="15.75">
      <c r="V41" s="35"/>
      <c r="W41" s="11"/>
    </row>
    <row r="42" spans="22:23" ht="15.75">
      <c r="V42" s="35"/>
      <c r="W42" s="11"/>
    </row>
    <row r="43" spans="22:23" ht="15.75">
      <c r="V43" s="35"/>
      <c r="W43" s="11"/>
    </row>
    <row r="44" spans="22:23" ht="15.75">
      <c r="V44" s="35"/>
      <c r="W44" s="11"/>
    </row>
    <row r="45" spans="22:23" ht="15.75">
      <c r="V45" s="35"/>
      <c r="W45" s="11"/>
    </row>
    <row r="46" spans="22:23" ht="15.75">
      <c r="V46" s="35"/>
      <c r="W46" s="11"/>
    </row>
    <row r="47" spans="22:23" ht="15.75">
      <c r="V47" s="35"/>
      <c r="W47" s="11"/>
    </row>
    <row r="48" spans="22:23" ht="15.75">
      <c r="V48" s="35"/>
      <c r="W48" s="11"/>
    </row>
    <row r="49" spans="22:23" ht="15.75">
      <c r="V49" s="35"/>
      <c r="W49" s="11"/>
    </row>
    <row r="50" spans="22:23" ht="15.75">
      <c r="V50" s="35"/>
      <c r="W50" s="11"/>
    </row>
    <row r="51" spans="22:23" ht="15.75">
      <c r="V51" s="35"/>
      <c r="W51" s="11"/>
    </row>
    <row r="52" spans="22:23" ht="15.75">
      <c r="V52" s="35"/>
      <c r="W52" s="11"/>
    </row>
    <row r="53" spans="22:23" ht="15.75">
      <c r="V53" s="35"/>
      <c r="W53" s="11"/>
    </row>
    <row r="54" spans="22:23" ht="15.75">
      <c r="V54" s="35"/>
      <c r="W54" s="11"/>
    </row>
    <row r="55" spans="22:23" ht="15.75">
      <c r="V55" s="35"/>
      <c r="W55" s="11"/>
    </row>
    <row r="56" spans="22:23" ht="15.75">
      <c r="V56" s="35"/>
      <c r="W56" s="11"/>
    </row>
    <row r="57" spans="22:23" ht="15.75">
      <c r="V57" s="35"/>
      <c r="W57" s="11"/>
    </row>
    <row r="58" spans="22:23" ht="15.75">
      <c r="V58" s="35"/>
      <c r="W58" s="11"/>
    </row>
    <row r="59" spans="22:23" ht="15.75">
      <c r="V59" s="35"/>
      <c r="W59" s="11"/>
    </row>
    <row r="60" spans="22:23" ht="15.75">
      <c r="V60" s="35"/>
      <c r="W60" s="11"/>
    </row>
    <row r="61" spans="22:23" ht="15.75">
      <c r="V61" s="35"/>
      <c r="W61" s="11"/>
    </row>
    <row r="62" spans="22:23" ht="15.75">
      <c r="V62" s="35"/>
      <c r="W62" s="11"/>
    </row>
    <row r="63" spans="22:23" ht="15.75">
      <c r="V63" s="35"/>
      <c r="W63" s="11"/>
    </row>
    <row r="64" spans="22:23" ht="15.75">
      <c r="V64" s="35"/>
      <c r="W64" s="11"/>
    </row>
    <row r="65" spans="22:23" ht="15.75">
      <c r="V65" s="35"/>
      <c r="W65" s="11"/>
    </row>
    <row r="66" spans="22:23" ht="15.75">
      <c r="V66" s="35"/>
      <c r="W66" s="11"/>
    </row>
    <row r="67" spans="22:23" ht="15.75">
      <c r="V67" s="35"/>
      <c r="W67" s="11"/>
    </row>
    <row r="68" spans="22:23" ht="15.75">
      <c r="V68" s="35"/>
      <c r="W68" s="11"/>
    </row>
    <row r="69" spans="22:23" ht="15.75">
      <c r="V69" s="35"/>
      <c r="W69" s="11"/>
    </row>
    <row r="70" spans="22:23" ht="15.75">
      <c r="V70" s="35"/>
      <c r="W70" s="11"/>
    </row>
    <row r="71" spans="22:23" ht="15.75">
      <c r="V71" s="35"/>
      <c r="W71" s="11"/>
    </row>
    <row r="72" spans="22:23" ht="15.75">
      <c r="V72" s="35"/>
      <c r="W72" s="11"/>
    </row>
    <row r="73" spans="22:23" ht="15.75">
      <c r="V73" s="35"/>
      <c r="W73" s="11"/>
    </row>
    <row r="74" spans="22:23" ht="15.75">
      <c r="V74" s="35"/>
      <c r="W74" s="11"/>
    </row>
    <row r="75" spans="22:23" ht="15.75">
      <c r="V75" s="35"/>
      <c r="W75" s="11"/>
    </row>
    <row r="76" spans="22:23" ht="15.75">
      <c r="V76" s="35"/>
      <c r="W76" s="11"/>
    </row>
    <row r="77" spans="22:23" ht="15.75">
      <c r="V77" s="35"/>
      <c r="W77" s="11"/>
    </row>
    <row r="78" spans="22:23" ht="15.75">
      <c r="V78" s="35"/>
      <c r="W78" s="11"/>
    </row>
    <row r="79" spans="22:23" ht="15.75">
      <c r="V79" s="35"/>
      <c r="W79" s="11"/>
    </row>
    <row r="80" spans="22:23" ht="15.75">
      <c r="V80" s="35"/>
      <c r="W80" s="11"/>
    </row>
    <row r="81" spans="22:23" ht="15.75">
      <c r="V81" s="35"/>
      <c r="W81" s="11"/>
    </row>
    <row r="82" spans="22:23" ht="15.75">
      <c r="V82" s="35"/>
      <c r="W82" s="11"/>
    </row>
    <row r="83" spans="22:23" ht="15.75">
      <c r="V83" s="35"/>
      <c r="W83" s="11"/>
    </row>
    <row r="84" spans="22:23" ht="15.75">
      <c r="V84" s="35"/>
      <c r="W84" s="11"/>
    </row>
    <row r="85" spans="22:23" ht="15.75">
      <c r="V85" s="35"/>
      <c r="W85" s="11"/>
    </row>
    <row r="86" spans="22:23" ht="15.75">
      <c r="V86" s="35"/>
      <c r="W86" s="11"/>
    </row>
    <row r="87" spans="22:23" ht="15.75">
      <c r="V87" s="35"/>
      <c r="W87" s="11"/>
    </row>
    <row r="88" spans="22:23" ht="15.75">
      <c r="V88" s="35"/>
      <c r="W88" s="11"/>
    </row>
    <row r="89" spans="22:23" ht="15.75">
      <c r="V89" s="35"/>
      <c r="W89" s="11"/>
    </row>
    <row r="90" spans="22:23" ht="15.75">
      <c r="V90" s="35"/>
      <c r="W90" s="11"/>
    </row>
    <row r="91" spans="22:23" ht="15.75">
      <c r="V91" s="35"/>
      <c r="W91" s="11"/>
    </row>
    <row r="92" spans="22:23" ht="15.75">
      <c r="V92" s="35"/>
      <c r="W92" s="11"/>
    </row>
    <row r="93" spans="22:23" ht="15.75">
      <c r="V93" s="35"/>
      <c r="W93" s="11"/>
    </row>
    <row r="94" spans="22:23" ht="15.75">
      <c r="V94" s="35"/>
      <c r="W94" s="11"/>
    </row>
    <row r="95" spans="22:23" ht="15.75">
      <c r="V95" s="35"/>
      <c r="W95" s="11"/>
    </row>
    <row r="96" spans="22:23" ht="15.75">
      <c r="V96" s="35"/>
      <c r="W96" s="11"/>
    </row>
    <row r="97" spans="22:23" ht="15.75">
      <c r="V97" s="35"/>
      <c r="W97" s="11"/>
    </row>
    <row r="98" spans="22:23" ht="15.75">
      <c r="V98" s="35"/>
      <c r="W98" s="11"/>
    </row>
    <row r="99" spans="22:23" ht="15.75">
      <c r="V99" s="35"/>
      <c r="W99" s="11"/>
    </row>
    <row r="100" spans="22:23" ht="15.75">
      <c r="V100" s="35"/>
      <c r="W100" s="11"/>
    </row>
    <row r="101" spans="22:23" ht="15.75">
      <c r="V101" s="35"/>
      <c r="W101" s="11"/>
    </row>
    <row r="102" spans="22:23" ht="15.75">
      <c r="V102" s="35"/>
      <c r="W102" s="11"/>
    </row>
    <row r="103" spans="22:23" ht="15.75">
      <c r="V103" s="35"/>
      <c r="W103" s="11"/>
    </row>
    <row r="104" spans="22:23" ht="15.75">
      <c r="V104" s="35"/>
      <c r="W104" s="11"/>
    </row>
    <row r="105" spans="22:23" ht="15.75">
      <c r="V105" s="35"/>
      <c r="W105" s="11"/>
    </row>
    <row r="106" spans="22:23" ht="15.75">
      <c r="V106" s="35"/>
      <c r="W106" s="11"/>
    </row>
    <row r="107" spans="22:23" ht="15.75">
      <c r="V107" s="35"/>
      <c r="W107" s="11"/>
    </row>
    <row r="108" spans="22:23" ht="15.75">
      <c r="V108" s="35"/>
      <c r="W108" s="11"/>
    </row>
    <row r="109" spans="22:23" ht="15.75">
      <c r="V109" s="35"/>
      <c r="W109" s="11"/>
    </row>
    <row r="110" spans="22:23" ht="15.75">
      <c r="V110" s="35"/>
      <c r="W110" s="11"/>
    </row>
    <row r="111" spans="22:23" ht="15.75">
      <c r="V111" s="35"/>
      <c r="W111" s="11"/>
    </row>
    <row r="112" spans="22:23" ht="15.75">
      <c r="V112" s="35"/>
      <c r="W112" s="11"/>
    </row>
    <row r="113" spans="22:23" ht="15.75">
      <c r="V113" s="35"/>
      <c r="W113" s="11"/>
    </row>
    <row r="114" spans="22:23" ht="15.75">
      <c r="V114" s="35"/>
      <c r="W114" s="11"/>
    </row>
    <row r="115" spans="22:23" ht="15.75">
      <c r="V115" s="35"/>
      <c r="W115" s="11"/>
    </row>
    <row r="116" spans="22:23" ht="15.75">
      <c r="V116" s="35"/>
      <c r="W116" s="11"/>
    </row>
    <row r="117" spans="22:23" ht="15.75">
      <c r="V117" s="35"/>
      <c r="W117" s="11"/>
    </row>
    <row r="118" spans="22:23" ht="15.75">
      <c r="V118" s="35"/>
      <c r="W118" s="11"/>
    </row>
    <row r="119" spans="22:23" ht="15.75">
      <c r="V119" s="35"/>
      <c r="W119" s="11"/>
    </row>
    <row r="120" spans="22:23" ht="15.75">
      <c r="V120" s="35"/>
      <c r="W120" s="11"/>
    </row>
    <row r="121" spans="22:23" ht="15.75">
      <c r="V121" s="35"/>
      <c r="W121" s="11"/>
    </row>
    <row r="122" spans="22:23" ht="15.75">
      <c r="V122" s="35"/>
      <c r="W122" s="11"/>
    </row>
    <row r="123" spans="22:23" ht="15.75">
      <c r="V123" s="35"/>
      <c r="W123" s="11"/>
    </row>
    <row r="124" spans="22:23" ht="15.75">
      <c r="V124" s="35"/>
      <c r="W124" s="11"/>
    </row>
    <row r="125" spans="22:23" ht="15.75">
      <c r="V125" s="35"/>
      <c r="W125" s="11"/>
    </row>
    <row r="126" spans="22:23" ht="15.75">
      <c r="V126" s="35"/>
      <c r="W126" s="11"/>
    </row>
    <row r="127" spans="22:23" ht="15.75">
      <c r="V127" s="35"/>
      <c r="W127" s="11"/>
    </row>
    <row r="128" spans="22:23" ht="15.75">
      <c r="V128" s="35"/>
      <c r="W128" s="11"/>
    </row>
    <row r="129" spans="22:23" ht="15.75">
      <c r="V129" s="35"/>
      <c r="W129" s="11"/>
    </row>
    <row r="130" spans="22:23" ht="15.75">
      <c r="V130" s="35"/>
      <c r="W130" s="11"/>
    </row>
    <row r="131" spans="22:23" ht="15.75">
      <c r="V131" s="35"/>
      <c r="W131" s="11"/>
    </row>
    <row r="132" spans="22:23" ht="15.75">
      <c r="V132" s="35"/>
      <c r="W132" s="11"/>
    </row>
    <row r="133" spans="22:23" ht="15.75">
      <c r="V133" s="35"/>
      <c r="W133" s="11"/>
    </row>
    <row r="134" spans="22:23" ht="15.75">
      <c r="V134" s="35"/>
      <c r="W134" s="11"/>
    </row>
    <row r="135" spans="22:23" ht="15.75">
      <c r="V135" s="35"/>
      <c r="W135" s="11"/>
    </row>
    <row r="136" spans="22:23" ht="15.75">
      <c r="V136" s="35"/>
      <c r="W136" s="11"/>
    </row>
    <row r="137" spans="22:23" ht="15.75">
      <c r="V137" s="35"/>
      <c r="W137" s="11"/>
    </row>
    <row r="138" spans="22:23" ht="15.75">
      <c r="V138" s="35"/>
      <c r="W138" s="11"/>
    </row>
    <row r="139" spans="22:23" ht="15.75">
      <c r="V139" s="35"/>
      <c r="W139" s="11"/>
    </row>
    <row r="140" spans="22:23" ht="15.75">
      <c r="V140" s="35"/>
      <c r="W140" s="11"/>
    </row>
    <row r="141" spans="22:23" ht="15.75">
      <c r="V141" s="35"/>
      <c r="W141" s="11"/>
    </row>
    <row r="142" spans="22:23" ht="15.75">
      <c r="V142" s="35"/>
      <c r="W142" s="11"/>
    </row>
    <row r="143" spans="22:23" ht="15.75">
      <c r="V143" s="35"/>
      <c r="W143" s="11"/>
    </row>
    <row r="144" spans="22:23" ht="15.75">
      <c r="V144" s="35"/>
      <c r="W144" s="11"/>
    </row>
    <row r="145" spans="22:23" ht="15.75">
      <c r="V145" s="35"/>
      <c r="W145" s="11"/>
    </row>
    <row r="146" spans="22:23" ht="15.75">
      <c r="V146" s="35"/>
      <c r="W146" s="11"/>
    </row>
    <row r="147" spans="22:23" ht="15.75">
      <c r="V147" s="35"/>
      <c r="W147" s="11"/>
    </row>
    <row r="148" spans="22:23" ht="15.75">
      <c r="V148" s="35"/>
      <c r="W148" s="11"/>
    </row>
    <row r="149" spans="22:23" ht="15.75">
      <c r="V149" s="35"/>
      <c r="W149" s="11"/>
    </row>
    <row r="150" spans="22:23" ht="15.75">
      <c r="V150" s="35"/>
      <c r="W150" s="11"/>
    </row>
    <row r="151" spans="22:23" ht="15.75">
      <c r="V151" s="35"/>
      <c r="W151" s="11"/>
    </row>
    <row r="152" spans="22:23" ht="15.75">
      <c r="V152" s="35"/>
      <c r="W152" s="11"/>
    </row>
    <row r="153" spans="22:23" ht="15.75">
      <c r="V153" s="35"/>
      <c r="W153" s="11"/>
    </row>
    <row r="154" spans="22:23" ht="15.75">
      <c r="V154" s="35"/>
      <c r="W154" s="11"/>
    </row>
    <row r="155" spans="22:23" ht="15.75">
      <c r="V155" s="35"/>
      <c r="W155" s="11"/>
    </row>
    <row r="156" spans="22:23" ht="15.75">
      <c r="V156" s="35"/>
      <c r="W156" s="11"/>
    </row>
    <row r="157" spans="22:23" ht="15.75">
      <c r="V157" s="35"/>
      <c r="W157" s="11"/>
    </row>
    <row r="158" spans="22:23" ht="15.75">
      <c r="V158" s="35"/>
      <c r="W158" s="11"/>
    </row>
    <row r="159" spans="22:23" ht="15.75">
      <c r="V159" s="35"/>
      <c r="W159" s="11"/>
    </row>
    <row r="160" spans="22:23" ht="15.75">
      <c r="V160" s="35"/>
      <c r="W160" s="11"/>
    </row>
    <row r="161" spans="22:23" ht="15.75">
      <c r="V161" s="35"/>
      <c r="W161" s="11"/>
    </row>
    <row r="162" spans="22:23" ht="15.75">
      <c r="V162" s="35"/>
      <c r="W162" s="11"/>
    </row>
    <row r="163" spans="22:23" ht="15.75">
      <c r="V163" s="35"/>
      <c r="W163" s="11"/>
    </row>
    <row r="164" spans="22:23" ht="15.75">
      <c r="V164" s="35"/>
      <c r="W164" s="11"/>
    </row>
    <row r="165" spans="22:23" ht="15.75">
      <c r="V165" s="35"/>
      <c r="W165" s="11"/>
    </row>
    <row r="166" spans="22:23" ht="15.75">
      <c r="V166" s="35"/>
      <c r="W166" s="11"/>
    </row>
    <row r="167" spans="22:23" ht="15.75">
      <c r="V167" s="35"/>
      <c r="W167" s="11"/>
    </row>
    <row r="168" spans="22:23" ht="15.75">
      <c r="V168" s="35"/>
      <c r="W168" s="11"/>
    </row>
    <row r="169" spans="22:23" ht="15.75">
      <c r="V169" s="35"/>
      <c r="W169" s="11"/>
    </row>
    <row r="170" spans="22:23" ht="15.75">
      <c r="V170" s="35"/>
      <c r="W170" s="11"/>
    </row>
    <row r="171" spans="22:23" ht="15.75">
      <c r="V171" s="35"/>
      <c r="W171" s="11"/>
    </row>
    <row r="172" spans="22:23" ht="15.75">
      <c r="V172" s="35"/>
      <c r="W172" s="11"/>
    </row>
    <row r="173" spans="22:23" ht="15.75">
      <c r="V173" s="35"/>
      <c r="W173" s="11"/>
    </row>
    <row r="174" spans="22:23" ht="15.75">
      <c r="V174" s="35"/>
      <c r="W174" s="11"/>
    </row>
    <row r="175" spans="22:23" ht="15.75">
      <c r="V175" s="35"/>
      <c r="W175" s="11"/>
    </row>
    <row r="176" spans="22:23" ht="15.75">
      <c r="V176" s="35"/>
      <c r="W176" s="11"/>
    </row>
    <row r="177" spans="22:23" ht="15.75">
      <c r="V177" s="35"/>
      <c r="W177" s="11"/>
    </row>
    <row r="178" spans="22:23" ht="15.75">
      <c r="V178" s="35"/>
      <c r="W178" s="11"/>
    </row>
    <row r="179" spans="22:23" ht="15.75">
      <c r="V179" s="35"/>
      <c r="W179" s="11"/>
    </row>
    <row r="180" spans="22:23" ht="15.75">
      <c r="V180" s="35"/>
      <c r="W180" s="11"/>
    </row>
    <row r="181" spans="22:23" ht="15.75">
      <c r="V181" s="35"/>
      <c r="W181" s="11"/>
    </row>
    <row r="182" spans="22:23" ht="15.75">
      <c r="V182" s="35"/>
      <c r="W182" s="11"/>
    </row>
    <row r="183" spans="22:23" ht="15.75">
      <c r="V183" s="35"/>
      <c r="W183" s="11"/>
    </row>
    <row r="184" spans="22:23" ht="15.75">
      <c r="V184" s="35"/>
      <c r="W184" s="11"/>
    </row>
    <row r="185" spans="22:23" ht="15.75">
      <c r="V185" s="35"/>
      <c r="W185" s="11"/>
    </row>
    <row r="186" spans="22:23" ht="15.75">
      <c r="V186" s="35"/>
      <c r="W186" s="11"/>
    </row>
    <row r="187" spans="22:23" ht="15.75">
      <c r="V187" s="35"/>
      <c r="W187" s="11"/>
    </row>
    <row r="188" spans="22:23" ht="15.75">
      <c r="V188" s="35"/>
      <c r="W188" s="11"/>
    </row>
    <row r="189" spans="22:23" ht="15.75">
      <c r="V189" s="35"/>
      <c r="W189" s="11"/>
    </row>
    <row r="190" spans="22:23" ht="15.75">
      <c r="V190" s="35"/>
      <c r="W190" s="11"/>
    </row>
    <row r="191" spans="22:23" ht="15.75">
      <c r="V191" s="35"/>
      <c r="W191" s="11"/>
    </row>
    <row r="192" spans="22:23" ht="15.75">
      <c r="V192" s="35"/>
      <c r="W192" s="11"/>
    </row>
    <row r="193" spans="22:23" ht="15.75">
      <c r="V193" s="35"/>
      <c r="W193" s="11"/>
    </row>
    <row r="194" spans="22:23" ht="15.75">
      <c r="V194" s="35"/>
      <c r="W194" s="11"/>
    </row>
    <row r="195" spans="22:23" ht="15.75">
      <c r="V195" s="35"/>
      <c r="W195" s="11"/>
    </row>
    <row r="196" spans="22:23" ht="15.75">
      <c r="V196" s="35"/>
      <c r="W196" s="11"/>
    </row>
    <row r="197" spans="22:23" ht="15.75">
      <c r="V197" s="35"/>
      <c r="W197" s="11"/>
    </row>
    <row r="198" spans="22:23" ht="15.75">
      <c r="V198" s="35"/>
      <c r="W198" s="11"/>
    </row>
    <row r="199" spans="22:23" ht="15.75">
      <c r="V199" s="35"/>
      <c r="W199" s="11"/>
    </row>
    <row r="200" spans="22:23" ht="15.75">
      <c r="V200" s="35"/>
      <c r="W200" s="11"/>
    </row>
    <row r="201" spans="22:23" ht="15.75">
      <c r="V201" s="35"/>
      <c r="W201" s="11"/>
    </row>
    <row r="202" spans="22:23" ht="15.75">
      <c r="V202" s="35"/>
      <c r="W202" s="11"/>
    </row>
    <row r="203" spans="22:23" ht="15.75">
      <c r="V203" s="35"/>
      <c r="W203" s="11"/>
    </row>
    <row r="204" spans="22:23" ht="15.75">
      <c r="V204" s="35"/>
      <c r="W204" s="11"/>
    </row>
    <row r="205" spans="22:23" ht="15.75">
      <c r="V205" s="35"/>
      <c r="W205" s="11"/>
    </row>
    <row r="206" spans="22:23" ht="15.75">
      <c r="V206" s="35"/>
      <c r="W206" s="11"/>
    </row>
    <row r="207" spans="22:23" ht="15.75">
      <c r="V207" s="35"/>
      <c r="W207" s="11"/>
    </row>
    <row r="208" spans="22:23" ht="15.75">
      <c r="V208" s="35"/>
      <c r="W208" s="11"/>
    </row>
    <row r="209" spans="22:23" ht="15.75">
      <c r="V209" s="35"/>
      <c r="W209" s="11"/>
    </row>
    <row r="210" spans="22:23" ht="15.75">
      <c r="V210" s="35"/>
      <c r="W210" s="11"/>
    </row>
    <row r="211" spans="22:23" ht="15.75">
      <c r="V211" s="35"/>
      <c r="W211" s="11"/>
    </row>
    <row r="212" spans="22:23" ht="15.75">
      <c r="V212" s="35"/>
      <c r="W212" s="11"/>
    </row>
    <row r="213" spans="22:23" ht="15.75">
      <c r="V213" s="35"/>
      <c r="W213" s="11"/>
    </row>
    <row r="214" spans="22:23" ht="15.75">
      <c r="V214" s="35"/>
      <c r="W214" s="11"/>
    </row>
    <row r="215" spans="22:23" ht="15.75">
      <c r="V215" s="35"/>
      <c r="W215" s="11"/>
    </row>
    <row r="216" spans="22:23" ht="15.75">
      <c r="V216" s="35"/>
      <c r="W216" s="11"/>
    </row>
    <row r="217" spans="22:23" ht="15.75">
      <c r="V217" s="35"/>
      <c r="W217" s="11"/>
    </row>
    <row r="218" spans="22:23" ht="15.75">
      <c r="V218" s="35"/>
      <c r="W218" s="11"/>
    </row>
    <row r="219" spans="22:23" ht="15.75">
      <c r="V219" s="35"/>
      <c r="W219" s="11"/>
    </row>
    <row r="220" spans="22:23" ht="15.75">
      <c r="V220" s="35"/>
      <c r="W220" s="11"/>
    </row>
    <row r="221" spans="22:23" ht="15.75">
      <c r="V221" s="35"/>
      <c r="W221" s="11"/>
    </row>
    <row r="222" spans="22:23" ht="15.75">
      <c r="V222" s="35"/>
      <c r="W222" s="11"/>
    </row>
    <row r="223" spans="22:23" ht="15.75">
      <c r="V223" s="35"/>
      <c r="W223" s="11"/>
    </row>
    <row r="224" spans="22:23" ht="15.75">
      <c r="V224" s="35"/>
      <c r="W224" s="11"/>
    </row>
    <row r="225" spans="22:23" ht="15.75">
      <c r="V225" s="35"/>
      <c r="W225" s="11"/>
    </row>
    <row r="226" spans="22:23" ht="15.75">
      <c r="V226" s="35"/>
      <c r="W226" s="11"/>
    </row>
    <row r="227" spans="22:23" ht="15.75">
      <c r="V227" s="35"/>
      <c r="W227" s="11"/>
    </row>
    <row r="228" spans="22:23" ht="15.75">
      <c r="V228" s="35"/>
      <c r="W228" s="11"/>
    </row>
    <row r="229" spans="22:23" ht="15.75">
      <c r="V229" s="35"/>
      <c r="W229" s="11"/>
    </row>
    <row r="230" spans="22:23" ht="15.75">
      <c r="V230" s="35"/>
      <c r="W230" s="11"/>
    </row>
    <row r="231" spans="22:23" ht="15.75">
      <c r="V231" s="35"/>
      <c r="W231" s="11"/>
    </row>
    <row r="232" spans="22:23" ht="15.75">
      <c r="V232" s="35"/>
      <c r="W232" s="11"/>
    </row>
    <row r="233" spans="22:23" ht="15.75">
      <c r="V233" s="35"/>
      <c r="W233" s="11"/>
    </row>
    <row r="234" spans="22:23" ht="15.75">
      <c r="V234" s="35"/>
      <c r="W234" s="11"/>
    </row>
    <row r="235" spans="22:23" ht="15.75">
      <c r="V235" s="35"/>
      <c r="W235" s="11"/>
    </row>
    <row r="236" spans="22:23" ht="15.75">
      <c r="V236" s="35"/>
      <c r="W236" s="11"/>
    </row>
    <row r="237" spans="22:23" ht="15.75">
      <c r="V237" s="35"/>
      <c r="W237" s="11"/>
    </row>
    <row r="238" spans="22:23" ht="15.75">
      <c r="V238" s="35"/>
      <c r="W238" s="11"/>
    </row>
    <row r="239" spans="22:23" ht="15.75">
      <c r="V239" s="35"/>
      <c r="W239" s="11"/>
    </row>
    <row r="240" spans="22:23" ht="15.75">
      <c r="V240" s="35"/>
      <c r="W240" s="11"/>
    </row>
    <row r="241" spans="22:23" ht="15.75">
      <c r="V241" s="35"/>
      <c r="W241" s="11"/>
    </row>
    <row r="242" spans="22:23" ht="15.75">
      <c r="V242" s="35"/>
      <c r="W242" s="11"/>
    </row>
    <row r="243" spans="22:23" ht="15.75">
      <c r="V243" s="35"/>
      <c r="W243" s="11"/>
    </row>
    <row r="244" spans="22:23" ht="15.75">
      <c r="V244" s="35"/>
      <c r="W244" s="11"/>
    </row>
    <row r="245" spans="22:23" ht="15.75">
      <c r="V245" s="35"/>
      <c r="W245" s="11"/>
    </row>
    <row r="246" spans="22:23" ht="15.75">
      <c r="V246" s="35"/>
      <c r="W246" s="11"/>
    </row>
    <row r="247" spans="22:23" ht="15.75">
      <c r="V247" s="35"/>
      <c r="W247" s="11"/>
    </row>
    <row r="248" spans="22:23" ht="15.75">
      <c r="V248" s="35"/>
      <c r="W248" s="11"/>
    </row>
    <row r="249" spans="22:23" ht="15.75">
      <c r="V249" s="35"/>
      <c r="W249" s="11"/>
    </row>
    <row r="250" spans="22:23" ht="15.75">
      <c r="V250" s="35"/>
      <c r="W250" s="11"/>
    </row>
    <row r="251" spans="22:23" ht="15.75">
      <c r="V251" s="35"/>
      <c r="W251" s="11"/>
    </row>
    <row r="252" spans="22:23" ht="15.75">
      <c r="V252" s="35"/>
      <c r="W252" s="11"/>
    </row>
    <row r="253" spans="22:23" ht="15.75">
      <c r="V253" s="35"/>
      <c r="W253" s="11"/>
    </row>
    <row r="254" spans="22:23" ht="15.75">
      <c r="V254" s="35"/>
      <c r="W254" s="11"/>
    </row>
    <row r="255" spans="22:23" ht="15.75">
      <c r="V255" s="35"/>
      <c r="W255" s="11"/>
    </row>
    <row r="256" spans="22:23" ht="15.75">
      <c r="V256" s="35"/>
      <c r="W256" s="11"/>
    </row>
    <row r="257" spans="22:23" ht="15.75">
      <c r="V257" s="35"/>
      <c r="W257" s="11"/>
    </row>
    <row r="258" spans="22:23" ht="15.75">
      <c r="V258" s="35"/>
      <c r="W258" s="11"/>
    </row>
    <row r="259" spans="22:23" ht="15.75">
      <c r="V259" s="35"/>
      <c r="W259" s="11"/>
    </row>
    <row r="260" spans="22:23" ht="15.75">
      <c r="V260" s="35"/>
      <c r="W260" s="11"/>
    </row>
    <row r="261" spans="22:23" ht="15.75">
      <c r="V261" s="35"/>
      <c r="W261" s="11"/>
    </row>
    <row r="262" spans="22:23" ht="15.75">
      <c r="V262" s="35"/>
      <c r="W262" s="11"/>
    </row>
    <row r="263" spans="22:23" ht="15.75">
      <c r="V263" s="35"/>
      <c r="W263" s="11"/>
    </row>
    <row r="264" spans="22:23" ht="15.75">
      <c r="V264" s="35"/>
      <c r="W264" s="11"/>
    </row>
    <row r="265" spans="22:23" ht="15.75">
      <c r="V265" s="35"/>
      <c r="W265" s="11"/>
    </row>
    <row r="266" spans="22:23" ht="15.75">
      <c r="V266" s="35"/>
      <c r="W266" s="11"/>
    </row>
    <row r="267" spans="22:23" ht="15.75">
      <c r="V267" s="35"/>
      <c r="W267" s="11"/>
    </row>
    <row r="268" spans="22:23" ht="15.75">
      <c r="V268" s="35"/>
      <c r="W268" s="11"/>
    </row>
    <row r="269" spans="22:23" ht="15.75">
      <c r="V269" s="35"/>
      <c r="W269" s="11"/>
    </row>
    <row r="270" spans="22:23" ht="15.75">
      <c r="V270" s="35"/>
      <c r="W270" s="11"/>
    </row>
    <row r="271" spans="22:23" ht="15.75">
      <c r="V271" s="35"/>
      <c r="W271" s="11"/>
    </row>
    <row r="272" spans="22:23" ht="15.75">
      <c r="V272" s="35"/>
      <c r="W272" s="11"/>
    </row>
    <row r="273" spans="22:23" ht="15.75">
      <c r="V273" s="35"/>
      <c r="W273" s="11"/>
    </row>
    <row r="274" spans="22:23" ht="15.75">
      <c r="V274" s="35"/>
      <c r="W274" s="11"/>
    </row>
    <row r="275" spans="22:23" ht="15.75">
      <c r="V275" s="35"/>
      <c r="W275" s="11"/>
    </row>
    <row r="276" spans="22:23" ht="15.75">
      <c r="V276" s="35"/>
      <c r="W276" s="11"/>
    </row>
    <row r="277" spans="22:23" ht="15.75">
      <c r="V277" s="35"/>
      <c r="W277" s="11"/>
    </row>
    <row r="278" spans="22:23" ht="15.75">
      <c r="V278" s="35"/>
      <c r="W278" s="11"/>
    </row>
    <row r="279" spans="22:23" ht="15.75">
      <c r="V279" s="35"/>
      <c r="W279" s="11"/>
    </row>
    <row r="280" spans="22:23" ht="15.75">
      <c r="V280" s="35"/>
      <c r="W280" s="11"/>
    </row>
    <row r="281" spans="22:23" ht="15.75">
      <c r="V281" s="35"/>
      <c r="W281" s="11"/>
    </row>
    <row r="282" spans="22:23" ht="15.75">
      <c r="V282" s="35"/>
      <c r="W282" s="11"/>
    </row>
    <row r="283" spans="22:23" ht="15.75">
      <c r="V283" s="35"/>
      <c r="W283" s="11"/>
    </row>
    <row r="284" spans="22:23" ht="15.75">
      <c r="V284" s="35"/>
      <c r="W284" s="11"/>
    </row>
    <row r="285" spans="22:23" ht="15.75">
      <c r="V285" s="35"/>
      <c r="W285" s="11"/>
    </row>
    <row r="286" spans="22:23" ht="15.75">
      <c r="V286" s="35"/>
      <c r="W286" s="11"/>
    </row>
    <row r="287" spans="22:23" ht="15.75">
      <c r="V287" s="35"/>
      <c r="W287" s="11"/>
    </row>
    <row r="288" spans="22:23" ht="15.75">
      <c r="V288" s="35"/>
      <c r="W288" s="11"/>
    </row>
    <row r="289" spans="22:23" ht="15.75">
      <c r="V289" s="35"/>
      <c r="W289" s="11"/>
    </row>
    <row r="290" spans="22:23" ht="15.75">
      <c r="V290" s="35"/>
      <c r="W290" s="11"/>
    </row>
    <row r="291" spans="22:23" ht="15.75">
      <c r="V291" s="35"/>
      <c r="W291" s="11"/>
    </row>
    <row r="292" spans="22:23" ht="15.75">
      <c r="V292" s="35"/>
      <c r="W292" s="11"/>
    </row>
    <row r="293" spans="22:23" ht="15.75">
      <c r="V293" s="35"/>
      <c r="W293" s="11"/>
    </row>
    <row r="294" spans="22:23" ht="15.75">
      <c r="V294" s="35"/>
      <c r="W294" s="11"/>
    </row>
    <row r="295" spans="22:23" ht="15.75">
      <c r="V295" s="35"/>
      <c r="W295" s="11"/>
    </row>
    <row r="296" spans="22:23" ht="15.75">
      <c r="V296" s="35"/>
      <c r="W296" s="11"/>
    </row>
    <row r="297" spans="22:23" ht="15.75">
      <c r="V297" s="35"/>
      <c r="W297" s="11"/>
    </row>
    <row r="298" spans="22:23" ht="15.75">
      <c r="V298" s="35"/>
      <c r="W298" s="11"/>
    </row>
    <row r="299" spans="22:23" ht="15.75">
      <c r="V299" s="35"/>
      <c r="W299" s="11"/>
    </row>
    <row r="300" spans="22:23" ht="15.75">
      <c r="V300" s="35"/>
      <c r="W300" s="11"/>
    </row>
    <row r="301" spans="22:23" ht="15.75">
      <c r="V301" s="35"/>
      <c r="W301" s="11"/>
    </row>
    <row r="302" spans="22:23" ht="15.75">
      <c r="V302" s="35"/>
      <c r="W302" s="11"/>
    </row>
    <row r="303" spans="22:23" ht="15.75">
      <c r="V303" s="35"/>
      <c r="W303" s="11"/>
    </row>
    <row r="304" spans="22:23" ht="15.75">
      <c r="V304" s="35"/>
      <c r="W304" s="11"/>
    </row>
    <row r="305" spans="22:23" ht="15.75">
      <c r="V305" s="35"/>
      <c r="W305" s="11"/>
    </row>
    <row r="306" spans="22:23" ht="15.75">
      <c r="V306" s="35"/>
      <c r="W306" s="11"/>
    </row>
    <row r="307" spans="22:23" ht="15.75">
      <c r="V307" s="35"/>
      <c r="W307" s="11"/>
    </row>
    <row r="308" spans="22:23" ht="15.75">
      <c r="V308" s="35"/>
      <c r="W308" s="11"/>
    </row>
    <row r="309" spans="22:23" ht="15.75">
      <c r="V309" s="35"/>
      <c r="W309" s="11"/>
    </row>
    <row r="310" spans="22:23" ht="15.75">
      <c r="V310" s="35"/>
      <c r="W310" s="11"/>
    </row>
    <row r="311" spans="22:23" ht="15.75">
      <c r="V311" s="35"/>
      <c r="W311" s="11"/>
    </row>
    <row r="312" spans="22:23" ht="15.75">
      <c r="V312" s="35"/>
      <c r="W312" s="11"/>
    </row>
    <row r="313" spans="22:23" ht="15.75">
      <c r="V313" s="35"/>
      <c r="W313" s="11"/>
    </row>
    <row r="314" spans="22:23" ht="15.75">
      <c r="V314" s="35"/>
      <c r="W314" s="11"/>
    </row>
    <row r="315" spans="22:23" ht="15.75">
      <c r="V315" s="35"/>
      <c r="W315" s="11"/>
    </row>
    <row r="316" spans="22:23" ht="15.75">
      <c r="V316" s="35"/>
      <c r="W316" s="11"/>
    </row>
    <row r="317" spans="22:23" ht="15.75">
      <c r="V317" s="35"/>
      <c r="W317" s="11"/>
    </row>
    <row r="318" spans="22:23" ht="15.75">
      <c r="V318" s="35"/>
      <c r="W318" s="11"/>
    </row>
    <row r="319" spans="22:23" ht="15.75">
      <c r="V319" s="35"/>
      <c r="W319" s="11"/>
    </row>
    <row r="320" spans="22:23" ht="15.75">
      <c r="V320" s="35"/>
      <c r="W320" s="11"/>
    </row>
    <row r="321" spans="22:23" ht="15.75">
      <c r="V321" s="35"/>
      <c r="W321" s="11"/>
    </row>
    <row r="322" spans="22:23" ht="15.75">
      <c r="V322" s="35"/>
      <c r="W322" s="11"/>
    </row>
    <row r="323" spans="22:23" ht="15.75">
      <c r="V323" s="35"/>
      <c r="W323" s="11"/>
    </row>
    <row r="324" spans="22:23" ht="15.75">
      <c r="V324" s="35"/>
      <c r="W324" s="11"/>
    </row>
    <row r="325" spans="22:23" ht="15.75">
      <c r="V325" s="35"/>
      <c r="W325" s="11"/>
    </row>
    <row r="326" spans="22:23" ht="15.75">
      <c r="V326" s="35"/>
      <c r="W326" s="11"/>
    </row>
    <row r="327" spans="22:23" ht="15.75">
      <c r="V327" s="35"/>
      <c r="W327" s="11"/>
    </row>
    <row r="328" spans="22:23" ht="15.75">
      <c r="V328" s="35"/>
      <c r="W328" s="11"/>
    </row>
    <row r="329" spans="22:23" ht="15.75">
      <c r="V329" s="35"/>
      <c r="W329" s="11"/>
    </row>
    <row r="330" spans="22:23" ht="15.75">
      <c r="V330" s="35"/>
      <c r="W330" s="11"/>
    </row>
    <row r="331" spans="22:23" ht="15.75">
      <c r="V331" s="35"/>
      <c r="W331" s="11"/>
    </row>
    <row r="332" spans="22:23" ht="15.75">
      <c r="V332" s="35"/>
      <c r="W332" s="11"/>
    </row>
    <row r="333" spans="22:23" ht="15.75">
      <c r="V333" s="35"/>
      <c r="W333" s="11"/>
    </row>
    <row r="334" spans="22:23" ht="15.75">
      <c r="V334" s="35"/>
      <c r="W334" s="11"/>
    </row>
    <row r="335" spans="22:23" ht="15.75">
      <c r="V335" s="35"/>
      <c r="W335" s="11"/>
    </row>
    <row r="336" spans="22:23" ht="15.75">
      <c r="V336" s="35"/>
      <c r="W336" s="11"/>
    </row>
    <row r="337" spans="22:23" ht="15.75">
      <c r="V337" s="35"/>
      <c r="W337" s="11"/>
    </row>
    <row r="338" spans="22:23" ht="15.75">
      <c r="V338" s="35"/>
      <c r="W338" s="11"/>
    </row>
    <row r="339" spans="22:23" ht="15.75">
      <c r="V339" s="35"/>
      <c r="W339" s="11"/>
    </row>
    <row r="340" spans="22:23" ht="15.75">
      <c r="V340" s="35"/>
      <c r="W340" s="11"/>
    </row>
    <row r="341" spans="22:23" ht="15.75">
      <c r="V341" s="35"/>
      <c r="W341" s="11"/>
    </row>
    <row r="342" spans="22:23" ht="15.75">
      <c r="V342" s="35"/>
      <c r="W342" s="11"/>
    </row>
    <row r="343" spans="22:23" ht="15.75">
      <c r="V343" s="35"/>
      <c r="W343" s="11"/>
    </row>
    <row r="344" spans="22:23" ht="15.75">
      <c r="V344" s="35"/>
      <c r="W344" s="11"/>
    </row>
    <row r="345" spans="22:23" ht="15.75">
      <c r="V345" s="35"/>
      <c r="W345" s="11"/>
    </row>
    <row r="346" spans="22:23" ht="15.75">
      <c r="V346" s="35"/>
      <c r="W346" s="11"/>
    </row>
    <row r="347" spans="22:23" ht="15.75">
      <c r="V347" s="35"/>
      <c r="W347" s="11"/>
    </row>
    <row r="348" spans="22:23" ht="15.75">
      <c r="V348" s="35"/>
      <c r="W348" s="11"/>
    </row>
    <row r="349" spans="22:23" ht="15.75">
      <c r="V349" s="35"/>
      <c r="W349" s="11"/>
    </row>
    <row r="350" spans="22:23" ht="15.75">
      <c r="V350" s="35"/>
      <c r="W350" s="11"/>
    </row>
    <row r="351" spans="22:23" ht="15.75">
      <c r="V351" s="35"/>
      <c r="W351" s="11"/>
    </row>
    <row r="352" spans="22:23" ht="15.75">
      <c r="V352" s="35"/>
      <c r="W352" s="11"/>
    </row>
    <row r="353" spans="22:23" ht="15.75">
      <c r="V353" s="35"/>
      <c r="W353" s="11"/>
    </row>
    <row r="354" spans="22:23" ht="15.75">
      <c r="V354" s="35"/>
      <c r="W354" s="11"/>
    </row>
    <row r="355" spans="22:23" ht="15.75">
      <c r="V355" s="35"/>
      <c r="W355" s="11"/>
    </row>
    <row r="356" spans="22:23" ht="15.75">
      <c r="V356" s="35"/>
      <c r="W356" s="11"/>
    </row>
    <row r="357" spans="22:23" ht="15.75">
      <c r="V357" s="35"/>
      <c r="W357" s="11"/>
    </row>
    <row r="358" spans="22:23" ht="15.75">
      <c r="V358" s="35"/>
      <c r="W358" s="11"/>
    </row>
    <row r="359" spans="22:23" ht="15.75">
      <c r="V359" s="35"/>
      <c r="W359" s="11"/>
    </row>
    <row r="360" spans="22:23" ht="15.75">
      <c r="V360" s="35"/>
      <c r="W360" s="11"/>
    </row>
    <row r="361" spans="22:23" ht="15.75">
      <c r="V361" s="35"/>
      <c r="W361" s="11"/>
    </row>
    <row r="362" spans="22:23" ht="15.75">
      <c r="V362" s="35"/>
      <c r="W362" s="11"/>
    </row>
    <row r="363" spans="22:23" ht="15.75">
      <c r="V363" s="35"/>
      <c r="W363" s="11"/>
    </row>
    <row r="364" spans="22:23" ht="15.75">
      <c r="V364" s="35"/>
      <c r="W364" s="11"/>
    </row>
    <row r="365" spans="22:23" ht="15.75">
      <c r="V365" s="35"/>
      <c r="W365" s="11"/>
    </row>
    <row r="366" spans="22:23" ht="15.75">
      <c r="V366" s="35"/>
      <c r="W366" s="11"/>
    </row>
    <row r="367" spans="22:23" ht="15.75">
      <c r="V367" s="35"/>
      <c r="W367" s="11"/>
    </row>
    <row r="368" spans="22:23" ht="15.75">
      <c r="V368" s="35"/>
      <c r="W368" s="11"/>
    </row>
    <row r="369" spans="22:23" ht="15.75">
      <c r="V369" s="35"/>
      <c r="W369" s="11"/>
    </row>
    <row r="370" spans="22:23" ht="15.75">
      <c r="V370" s="35"/>
      <c r="W370" s="11"/>
    </row>
    <row r="371" spans="22:23" ht="15.75">
      <c r="V371" s="35"/>
      <c r="W371" s="11"/>
    </row>
    <row r="372" spans="22:23" ht="15.75">
      <c r="V372" s="35"/>
      <c r="W372" s="11"/>
    </row>
    <row r="373" spans="22:23" ht="15.75">
      <c r="V373" s="35"/>
      <c r="W373" s="11"/>
    </row>
    <row r="374" spans="22:23" ht="15.75">
      <c r="V374" s="35"/>
      <c r="W374" s="11"/>
    </row>
    <row r="375" spans="22:23" ht="15.75">
      <c r="V375" s="35"/>
      <c r="W375" s="11"/>
    </row>
    <row r="376" spans="22:23" ht="15.75">
      <c r="V376" s="35"/>
      <c r="W376" s="11"/>
    </row>
    <row r="377" spans="22:23" ht="15.75">
      <c r="V377" s="35"/>
      <c r="W377" s="11"/>
    </row>
    <row r="378" spans="22:23" ht="15.75">
      <c r="V378" s="35"/>
      <c r="W378" s="11"/>
    </row>
    <row r="379" spans="22:23" ht="15.75">
      <c r="V379" s="35"/>
      <c r="W379" s="11"/>
    </row>
    <row r="380" spans="22:23" ht="15.75">
      <c r="V380" s="35"/>
      <c r="W380" s="11"/>
    </row>
    <row r="381" spans="22:23" ht="15.75">
      <c r="V381" s="35"/>
      <c r="W381" s="11"/>
    </row>
    <row r="382" spans="22:23" ht="15.75">
      <c r="V382" s="35"/>
      <c r="W382" s="11"/>
    </row>
    <row r="383" spans="22:23" ht="15.75">
      <c r="V383" s="35"/>
      <c r="W383" s="11"/>
    </row>
    <row r="384" spans="22:23" ht="15.75">
      <c r="V384" s="35"/>
      <c r="W384" s="11"/>
    </row>
    <row r="385" spans="22:23" ht="15.75">
      <c r="V385" s="35"/>
      <c r="W385" s="11"/>
    </row>
    <row r="386" spans="22:23" ht="15.75">
      <c r="V386" s="35"/>
      <c r="W386" s="11"/>
    </row>
    <row r="387" spans="22:23" ht="15.75">
      <c r="V387" s="35"/>
      <c r="W387" s="11"/>
    </row>
    <row r="388" spans="22:23" ht="15.75">
      <c r="V388" s="35"/>
      <c r="W388" s="11"/>
    </row>
    <row r="389" spans="22:23" ht="15.75">
      <c r="V389" s="35"/>
      <c r="W389" s="11"/>
    </row>
    <row r="390" spans="22:23" ht="15.75">
      <c r="V390" s="35"/>
      <c r="W390" s="11"/>
    </row>
    <row r="391" spans="22:23" ht="15.75">
      <c r="V391" s="35"/>
      <c r="W391" s="11"/>
    </row>
    <row r="392" spans="22:23" ht="15.75">
      <c r="V392" s="35"/>
      <c r="W392" s="11"/>
    </row>
    <row r="393" spans="22:23" ht="15.75">
      <c r="V393" s="35"/>
      <c r="W393" s="11"/>
    </row>
    <row r="394" spans="22:23" ht="15.75">
      <c r="V394" s="35"/>
      <c r="W394" s="11"/>
    </row>
    <row r="395" spans="22:23" ht="15.75">
      <c r="V395" s="35"/>
      <c r="W395" s="11"/>
    </row>
    <row r="396" spans="22:23" ht="15.75">
      <c r="V396" s="35"/>
      <c r="W396" s="11"/>
    </row>
    <row r="397" spans="22:23" ht="15.75">
      <c r="V397" s="35"/>
      <c r="W397" s="11"/>
    </row>
    <row r="398" spans="22:23" ht="15.75">
      <c r="V398" s="35"/>
      <c r="W398" s="11"/>
    </row>
    <row r="399" spans="22:23" ht="15.75">
      <c r="V399" s="35"/>
      <c r="W399" s="11"/>
    </row>
    <row r="400" spans="22:23" ht="15.75">
      <c r="V400" s="35"/>
      <c r="W400" s="11"/>
    </row>
    <row r="401" spans="22:23" ht="15.75">
      <c r="V401" s="35"/>
      <c r="W401" s="11"/>
    </row>
    <row r="402" spans="22:23" ht="15.75">
      <c r="V402" s="35"/>
      <c r="W402" s="11"/>
    </row>
    <row r="403" spans="22:23" ht="15.75">
      <c r="V403" s="35"/>
      <c r="W403" s="11"/>
    </row>
    <row r="404" spans="22:23" ht="15.75">
      <c r="V404" s="35"/>
      <c r="W404" s="11"/>
    </row>
    <row r="405" spans="22:23" ht="15.75">
      <c r="V405" s="35"/>
      <c r="W405" s="11"/>
    </row>
    <row r="406" spans="22:23" ht="15.75">
      <c r="V406" s="35"/>
      <c r="W406" s="11"/>
    </row>
    <row r="407" spans="22:23" ht="15.75">
      <c r="V407" s="35"/>
      <c r="W407" s="11"/>
    </row>
    <row r="408" spans="22:23" ht="15.75">
      <c r="V408" s="35"/>
      <c r="W408" s="11"/>
    </row>
    <row r="409" spans="22:23" ht="15.75">
      <c r="V409" s="35"/>
      <c r="W409" s="11"/>
    </row>
    <row r="410" spans="22:23" ht="15.75">
      <c r="V410" s="35"/>
      <c r="W410" s="11"/>
    </row>
    <row r="411" spans="22:23" ht="15.75">
      <c r="V411" s="35"/>
      <c r="W411" s="11"/>
    </row>
    <row r="412" spans="22:23" ht="15.75">
      <c r="V412" s="35"/>
      <c r="W412" s="11"/>
    </row>
    <row r="413" spans="22:23" ht="15.75">
      <c r="V413" s="35"/>
      <c r="W413" s="11"/>
    </row>
    <row r="414" spans="22:23" ht="15.75">
      <c r="V414" s="35"/>
      <c r="W414" s="11"/>
    </row>
    <row r="415" spans="22:23" ht="15.75">
      <c r="V415" s="35"/>
      <c r="W415" s="11"/>
    </row>
    <row r="416" spans="22:23" ht="15.75">
      <c r="V416" s="35"/>
      <c r="W416" s="11"/>
    </row>
    <row r="417" spans="22:23" ht="15.75">
      <c r="V417" s="35"/>
      <c r="W417" s="11"/>
    </row>
    <row r="418" spans="22:23" ht="15.75">
      <c r="V418" s="35"/>
      <c r="W418" s="11"/>
    </row>
    <row r="419" spans="22:23" ht="15.75">
      <c r="V419" s="35"/>
      <c r="W419" s="11"/>
    </row>
    <row r="420" spans="22:23" ht="15.75">
      <c r="V420" s="35"/>
      <c r="W420" s="11"/>
    </row>
    <row r="421" spans="22:23" ht="15.75">
      <c r="V421" s="35"/>
      <c r="W421" s="11"/>
    </row>
    <row r="422" spans="22:23" ht="15.75">
      <c r="V422" s="35"/>
      <c r="W422" s="11"/>
    </row>
    <row r="423" spans="22:23" ht="15.75">
      <c r="V423" s="35"/>
      <c r="W423" s="11"/>
    </row>
    <row r="424" spans="22:23" ht="15.75">
      <c r="V424" s="35"/>
      <c r="W424" s="11"/>
    </row>
    <row r="425" spans="22:23" ht="15.75">
      <c r="V425" s="35"/>
      <c r="W425" s="11"/>
    </row>
    <row r="426" spans="22:23" ht="15.75">
      <c r="V426" s="35"/>
      <c r="W426" s="11"/>
    </row>
    <row r="427" spans="22:23" ht="15.75">
      <c r="V427" s="35"/>
      <c r="W427" s="11"/>
    </row>
    <row r="428" spans="22:23" ht="15.75">
      <c r="V428" s="35"/>
      <c r="W428" s="11"/>
    </row>
    <row r="429" spans="22:23" ht="15.75">
      <c r="V429" s="35"/>
      <c r="W429" s="11"/>
    </row>
    <row r="430" spans="22:23" ht="15.75">
      <c r="V430" s="35"/>
      <c r="W430" s="11"/>
    </row>
    <row r="431" spans="22:23" ht="15.75">
      <c r="V431" s="35"/>
      <c r="W431" s="11"/>
    </row>
    <row r="432" spans="22:23" ht="15.75">
      <c r="V432" s="35"/>
      <c r="W432" s="11"/>
    </row>
    <row r="433" spans="22:23" ht="15.75">
      <c r="V433" s="35"/>
      <c r="W433" s="11"/>
    </row>
    <row r="434" spans="22:23" ht="15.75">
      <c r="V434" s="35"/>
      <c r="W434" s="11"/>
    </row>
    <row r="435" spans="22:23" ht="15.75">
      <c r="V435" s="35"/>
      <c r="W435" s="11"/>
    </row>
    <row r="436" spans="22:23" ht="15.75">
      <c r="V436" s="35"/>
      <c r="W436" s="11"/>
    </row>
    <row r="437" spans="22:23" ht="15.75">
      <c r="V437" s="35"/>
      <c r="W437" s="11"/>
    </row>
    <row r="438" spans="22:23" ht="15.75">
      <c r="V438" s="35"/>
      <c r="W438" s="11"/>
    </row>
    <row r="439" spans="22:23" ht="15.75">
      <c r="V439" s="35"/>
      <c r="W439" s="11"/>
    </row>
    <row r="440" spans="22:23" ht="15.75">
      <c r="V440" s="35"/>
      <c r="W440" s="11"/>
    </row>
    <row r="441" spans="22:23" ht="15.75">
      <c r="V441" s="35"/>
      <c r="W441" s="11"/>
    </row>
    <row r="442" spans="22:23" ht="15.75">
      <c r="V442" s="35"/>
      <c r="W442" s="11"/>
    </row>
    <row r="443" spans="22:23" ht="15.75">
      <c r="V443" s="35"/>
      <c r="W443" s="11"/>
    </row>
    <row r="444" spans="22:23" ht="15.75">
      <c r="V444" s="35"/>
      <c r="W444" s="11"/>
    </row>
    <row r="445" spans="22:23" ht="15.75">
      <c r="V445" s="35"/>
      <c r="W445" s="11"/>
    </row>
    <row r="446" spans="22:23" ht="15.75">
      <c r="V446" s="35"/>
      <c r="W446" s="11"/>
    </row>
    <row r="447" spans="22:23" ht="15.75">
      <c r="V447" s="35"/>
      <c r="W447" s="11"/>
    </row>
    <row r="448" spans="22:23" ht="15.75">
      <c r="V448" s="35"/>
      <c r="W448" s="11"/>
    </row>
    <row r="449" spans="22:23" ht="15.75">
      <c r="V449" s="35"/>
      <c r="W449" s="11"/>
    </row>
    <row r="450" spans="22:23" ht="15.75">
      <c r="V450" s="35"/>
      <c r="W450" s="11"/>
    </row>
    <row r="451" spans="22:23" ht="15.75">
      <c r="V451" s="35"/>
      <c r="W451" s="11"/>
    </row>
    <row r="452" spans="22:23" ht="15.75">
      <c r="V452" s="35"/>
      <c r="W452" s="11"/>
    </row>
    <row r="453" spans="22:23" ht="15.75">
      <c r="V453" s="35"/>
      <c r="W453" s="11"/>
    </row>
    <row r="454" spans="22:23" ht="15.75">
      <c r="V454" s="35"/>
      <c r="W454" s="11"/>
    </row>
    <row r="455" spans="22:23" ht="15.75">
      <c r="V455" s="35"/>
      <c r="W455" s="11"/>
    </row>
    <row r="456" spans="22:23" ht="15.75">
      <c r="V456" s="35"/>
      <c r="W456" s="11"/>
    </row>
    <row r="457" spans="22:23" ht="15.75">
      <c r="V457" s="35"/>
      <c r="W457" s="11"/>
    </row>
    <row r="458" spans="22:23" ht="15.75">
      <c r="V458" s="35"/>
      <c r="W458" s="11"/>
    </row>
    <row r="459" spans="22:23" ht="15.75">
      <c r="V459" s="35"/>
      <c r="W459" s="11"/>
    </row>
    <row r="460" spans="22:23" ht="15.75">
      <c r="V460" s="35"/>
      <c r="W460" s="11"/>
    </row>
    <row r="461" spans="22:23" ht="15.75">
      <c r="V461" s="35"/>
      <c r="W461" s="11"/>
    </row>
    <row r="462" spans="22:23" ht="15.75">
      <c r="V462" s="35"/>
      <c r="W462" s="11"/>
    </row>
    <row r="463" spans="22:23" ht="15.75">
      <c r="V463" s="35"/>
      <c r="W463" s="11"/>
    </row>
    <row r="464" spans="22:23" ht="15.75">
      <c r="V464" s="35"/>
      <c r="W464" s="11"/>
    </row>
    <row r="465" spans="22:23" ht="15.75">
      <c r="V465" s="35"/>
      <c r="W465" s="11"/>
    </row>
    <row r="466" spans="22:23" ht="15.75">
      <c r="V466" s="35"/>
      <c r="W466" s="11"/>
    </row>
    <row r="467" spans="22:23" ht="15.75">
      <c r="V467" s="35"/>
      <c r="W467" s="11"/>
    </row>
    <row r="468" spans="22:23" ht="15.75">
      <c r="V468" s="35"/>
      <c r="W468" s="11"/>
    </row>
    <row r="469" spans="22:23" ht="15.75">
      <c r="V469" s="35"/>
      <c r="W469" s="11"/>
    </row>
    <row r="470" spans="22:23" ht="15.75">
      <c r="V470" s="35"/>
      <c r="W470" s="11"/>
    </row>
    <row r="471" spans="22:23" ht="15.75">
      <c r="V471" s="35"/>
      <c r="W471" s="11"/>
    </row>
    <row r="472" spans="22:23" ht="15.75">
      <c r="V472" s="35"/>
      <c r="W472" s="11"/>
    </row>
    <row r="473" spans="22:23" ht="15.75">
      <c r="V473" s="35"/>
      <c r="W473" s="11"/>
    </row>
    <row r="474" spans="22:23" ht="15.75">
      <c r="V474" s="35"/>
      <c r="W474" s="11"/>
    </row>
    <row r="475" spans="22:23" ht="15.75">
      <c r="V475" s="35"/>
      <c r="W475" s="11"/>
    </row>
    <row r="476" spans="22:23" ht="15.75">
      <c r="V476" s="35"/>
      <c r="W476" s="11"/>
    </row>
    <row r="477" spans="22:23" ht="15.75">
      <c r="V477" s="35"/>
      <c r="W477" s="11"/>
    </row>
    <row r="478" spans="22:23" ht="15.75">
      <c r="V478" s="35"/>
      <c r="W478" s="11"/>
    </row>
    <row r="479" spans="22:23" ht="15.75">
      <c r="V479" s="35"/>
      <c r="W479" s="11"/>
    </row>
    <row r="480" spans="22:23" ht="15.75">
      <c r="V480" s="35"/>
      <c r="W480" s="11"/>
    </row>
    <row r="481" spans="22:23" ht="15.75">
      <c r="V481" s="35"/>
      <c r="W481" s="11"/>
    </row>
    <row r="482" spans="22:23" ht="15.75">
      <c r="V482" s="35"/>
      <c r="W482" s="11"/>
    </row>
    <row r="483" spans="22:23" ht="15.75">
      <c r="V483" s="35"/>
      <c r="W483" s="11"/>
    </row>
    <row r="484" spans="22:23" ht="15.75">
      <c r="V484" s="35"/>
      <c r="W484" s="11"/>
    </row>
    <row r="485" spans="22:23" ht="15.75">
      <c r="V485" s="35"/>
      <c r="W485" s="11"/>
    </row>
    <row r="486" spans="22:23" ht="15.75">
      <c r="V486" s="35"/>
      <c r="W486" s="11"/>
    </row>
    <row r="487" spans="22:23" ht="15.75">
      <c r="V487" s="35"/>
      <c r="W487" s="11"/>
    </row>
    <row r="488" spans="22:23" ht="15.75">
      <c r="V488" s="35"/>
      <c r="W488" s="11"/>
    </row>
    <row r="489" spans="22:23" ht="15.75">
      <c r="V489" s="35"/>
      <c r="W489" s="11"/>
    </row>
    <row r="490" spans="22:23" ht="15.75">
      <c r="V490" s="35"/>
      <c r="W490" s="11"/>
    </row>
    <row r="491" spans="22:23" ht="15.75">
      <c r="V491" s="35"/>
      <c r="W491" s="11"/>
    </row>
    <row r="492" spans="22:23" ht="15.75">
      <c r="V492" s="35"/>
      <c r="W492" s="11"/>
    </row>
    <row r="493" spans="22:23" ht="15.75">
      <c r="V493" s="35"/>
      <c r="W493" s="11"/>
    </row>
    <row r="494" spans="22:23" ht="15.75">
      <c r="V494" s="35"/>
      <c r="W494" s="11"/>
    </row>
    <row r="495" spans="22:23" ht="15.75">
      <c r="V495" s="35"/>
      <c r="W495" s="11"/>
    </row>
    <row r="496" spans="22:23" ht="15.75">
      <c r="V496" s="35"/>
      <c r="W496" s="11"/>
    </row>
    <row r="497" spans="22:23" ht="15.75">
      <c r="V497" s="35"/>
      <c r="W497" s="11"/>
    </row>
    <row r="498" spans="22:23" ht="15.75">
      <c r="V498" s="35"/>
      <c r="W498" s="11"/>
    </row>
    <row r="499" spans="22:23" ht="15.75">
      <c r="V499" s="35"/>
      <c r="W499" s="11"/>
    </row>
    <row r="500" spans="22:23" ht="15.75">
      <c r="V500" s="35"/>
      <c r="W500" s="11"/>
    </row>
    <row r="501" spans="22:23" ht="15.75">
      <c r="V501" s="35"/>
      <c r="W501" s="11"/>
    </row>
    <row r="502" spans="22:23" ht="15.75">
      <c r="V502" s="35"/>
      <c r="W502" s="11"/>
    </row>
    <row r="503" spans="22:23" ht="15.75">
      <c r="V503" s="35"/>
      <c r="W503" s="11"/>
    </row>
    <row r="504" spans="22:23" ht="15.75">
      <c r="V504" s="35"/>
      <c r="W504" s="11"/>
    </row>
    <row r="505" spans="22:23" ht="15.75">
      <c r="V505" s="35"/>
      <c r="W505" s="11"/>
    </row>
    <row r="506" spans="22:23" ht="15.75">
      <c r="V506" s="35"/>
      <c r="W506" s="11"/>
    </row>
    <row r="507" spans="22:23" ht="15.75">
      <c r="V507" s="35"/>
      <c r="W507" s="11"/>
    </row>
    <row r="508" spans="22:23" ht="15.75">
      <c r="V508" s="35"/>
      <c r="W508" s="11"/>
    </row>
    <row r="509" spans="22:23" ht="15.75">
      <c r="V509" s="35"/>
      <c r="W509" s="11"/>
    </row>
    <row r="510" spans="22:23" ht="15.75">
      <c r="V510" s="35"/>
      <c r="W510" s="11"/>
    </row>
    <row r="511" spans="22:23" ht="15.75">
      <c r="V511" s="35"/>
      <c r="W511" s="11"/>
    </row>
    <row r="512" spans="22:23" ht="15.75">
      <c r="V512" s="35"/>
      <c r="W512" s="11"/>
    </row>
    <row r="513" spans="22:23" ht="15.75">
      <c r="V513" s="35"/>
      <c r="W513" s="11"/>
    </row>
    <row r="514" spans="22:23" ht="15.75">
      <c r="V514" s="35"/>
      <c r="W514" s="11"/>
    </row>
    <row r="515" spans="22:23" ht="15.75">
      <c r="V515" s="35"/>
      <c r="W515" s="11"/>
    </row>
    <row r="516" spans="22:23" ht="15.75">
      <c r="V516" s="35"/>
      <c r="W516" s="11"/>
    </row>
    <row r="517" spans="22:23" ht="15.75">
      <c r="V517" s="35"/>
      <c r="W517" s="11"/>
    </row>
    <row r="518" spans="22:23" ht="15.75">
      <c r="V518" s="35"/>
      <c r="W518" s="11"/>
    </row>
    <row r="519" spans="22:23" ht="15.75">
      <c r="V519" s="35"/>
      <c r="W519" s="11"/>
    </row>
    <row r="520" spans="22:23" ht="15.75">
      <c r="V520" s="35"/>
      <c r="W520" s="11"/>
    </row>
    <row r="521" spans="22:23" ht="15.75">
      <c r="V521" s="35"/>
      <c r="W521" s="11"/>
    </row>
    <row r="522" spans="22:23" ht="15.75">
      <c r="V522" s="35"/>
      <c r="W522" s="11"/>
    </row>
    <row r="523" spans="22:23" ht="15.75">
      <c r="V523" s="35"/>
      <c r="W523" s="11"/>
    </row>
    <row r="524" spans="22:23" ht="15.75">
      <c r="V524" s="35"/>
      <c r="W524" s="11"/>
    </row>
    <row r="525" spans="22:23" ht="15.75">
      <c r="V525" s="35"/>
      <c r="W525" s="11"/>
    </row>
    <row r="526" spans="22:23" ht="15.75">
      <c r="V526" s="35"/>
      <c r="W526" s="11"/>
    </row>
    <row r="527" spans="22:23" ht="15.75">
      <c r="V527" s="35"/>
      <c r="W527" s="11"/>
    </row>
    <row r="528" spans="22:23" ht="15.75">
      <c r="V528" s="35"/>
      <c r="W528" s="11"/>
    </row>
    <row r="529" spans="22:23" ht="15.75">
      <c r="V529" s="35"/>
      <c r="W529" s="11"/>
    </row>
    <row r="530" spans="22:23" ht="15.75">
      <c r="V530" s="35"/>
      <c r="W530" s="11"/>
    </row>
    <row r="531" spans="22:23" ht="15.75">
      <c r="V531" s="35"/>
      <c r="W531" s="11"/>
    </row>
    <row r="532" spans="22:23" ht="15.75">
      <c r="V532" s="35"/>
      <c r="W532" s="11"/>
    </row>
    <row r="533" spans="22:23" ht="15.75">
      <c r="V533" s="35"/>
      <c r="W533" s="11"/>
    </row>
    <row r="534" spans="22:23" ht="15.75">
      <c r="V534" s="35"/>
      <c r="W534" s="11"/>
    </row>
    <row r="535" spans="22:23" ht="15.75">
      <c r="V535" s="35"/>
      <c r="W535" s="11"/>
    </row>
    <row r="536" spans="22:23" ht="15.75">
      <c r="V536" s="35"/>
      <c r="W536" s="11"/>
    </row>
    <row r="537" spans="22:23" ht="15.75">
      <c r="V537" s="35"/>
      <c r="W537" s="11"/>
    </row>
    <row r="538" spans="22:23" ht="15.75">
      <c r="V538" s="35"/>
      <c r="W538" s="11"/>
    </row>
    <row r="539" spans="22:23" ht="15.75">
      <c r="V539" s="35"/>
      <c r="W539" s="11"/>
    </row>
    <row r="540" spans="22:23" ht="15.75">
      <c r="V540" s="35"/>
      <c r="W540" s="11"/>
    </row>
    <row r="541" spans="22:23" ht="15.75">
      <c r="V541" s="35"/>
      <c r="W541" s="11"/>
    </row>
    <row r="542" spans="22:23" ht="15.75">
      <c r="V542" s="35"/>
      <c r="W542" s="11"/>
    </row>
    <row r="543" spans="22:23" ht="15.75">
      <c r="V543" s="35"/>
      <c r="W543" s="11"/>
    </row>
    <row r="544" spans="22:23" ht="15.75">
      <c r="V544" s="35"/>
      <c r="W544" s="11"/>
    </row>
    <row r="545" spans="22:23" ht="15.75">
      <c r="V545" s="35"/>
      <c r="W545" s="11"/>
    </row>
    <row r="546" spans="22:23" ht="15.75">
      <c r="V546" s="35"/>
      <c r="W546" s="11"/>
    </row>
    <row r="547" spans="22:23" ht="15.75">
      <c r="V547" s="35"/>
      <c r="W547" s="11"/>
    </row>
    <row r="548" spans="22:23" ht="15.75">
      <c r="V548" s="35"/>
      <c r="W548" s="11"/>
    </row>
    <row r="549" spans="22:23" ht="15.75">
      <c r="V549" s="35"/>
      <c r="W549" s="11"/>
    </row>
    <row r="550" spans="22:23" ht="15.75">
      <c r="V550" s="35"/>
      <c r="W550" s="11"/>
    </row>
    <row r="551" spans="22:23" ht="15.75">
      <c r="V551" s="35"/>
      <c r="W551" s="11"/>
    </row>
    <row r="552" spans="22:23" ht="15.75">
      <c r="V552" s="35"/>
      <c r="W552" s="11"/>
    </row>
    <row r="553" spans="22:23" ht="15.75">
      <c r="V553" s="35"/>
      <c r="W553" s="11"/>
    </row>
    <row r="554" spans="22:23" ht="15.75">
      <c r="V554" s="35"/>
      <c r="W554" s="11"/>
    </row>
    <row r="555" spans="22:23" ht="15.75">
      <c r="V555" s="35"/>
      <c r="W555" s="11"/>
    </row>
    <row r="556" spans="22:23" ht="15.75">
      <c r="V556" s="35"/>
      <c r="W556" s="11"/>
    </row>
    <row r="557" spans="22:23" ht="15.75">
      <c r="V557" s="35"/>
      <c r="W557" s="11"/>
    </row>
    <row r="558" spans="22:23" ht="15.75">
      <c r="V558" s="35"/>
      <c r="W558" s="11"/>
    </row>
    <row r="559" spans="22:23" ht="15.75">
      <c r="V559" s="35"/>
      <c r="W559" s="11"/>
    </row>
    <row r="560" spans="22:23" ht="15.75">
      <c r="V560" s="35"/>
      <c r="W560" s="11"/>
    </row>
    <row r="561" spans="22:23" ht="15.75">
      <c r="V561" s="35"/>
      <c r="W561" s="11"/>
    </row>
    <row r="562" spans="22:23" ht="15.75">
      <c r="V562" s="35"/>
      <c r="W562" s="11"/>
    </row>
    <row r="563" spans="22:23" ht="15.75">
      <c r="V563" s="35"/>
      <c r="W563" s="11"/>
    </row>
    <row r="564" spans="22:23" ht="15.75">
      <c r="V564" s="35"/>
      <c r="W564" s="11"/>
    </row>
    <row r="565" spans="22:23" ht="15.75">
      <c r="V565" s="35"/>
      <c r="W565" s="11"/>
    </row>
    <row r="566" spans="22:23" ht="15.75">
      <c r="V566" s="35"/>
      <c r="W566" s="11"/>
    </row>
    <row r="567" spans="22:23" ht="15.75">
      <c r="V567" s="35"/>
      <c r="W567" s="11"/>
    </row>
    <row r="568" spans="22:23" ht="15.75">
      <c r="V568" s="35"/>
      <c r="W568" s="11"/>
    </row>
    <row r="569" spans="22:23" ht="15.75">
      <c r="V569" s="35"/>
      <c r="W569" s="11"/>
    </row>
    <row r="570" spans="22:23" ht="15.75">
      <c r="V570" s="35"/>
      <c r="W570" s="11"/>
    </row>
    <row r="571" spans="22:23" ht="15.75">
      <c r="V571" s="35"/>
      <c r="W571" s="11"/>
    </row>
    <row r="572" spans="22:23" ht="15.75">
      <c r="V572" s="35"/>
      <c r="W572" s="11"/>
    </row>
    <row r="573" spans="22:23" ht="15.75">
      <c r="V573" s="35"/>
      <c r="W573" s="11"/>
    </row>
    <row r="574" spans="22:23" ht="15.75">
      <c r="V574" s="35"/>
      <c r="W574" s="11"/>
    </row>
    <row r="575" spans="22:23" ht="15.75">
      <c r="V575" s="35"/>
      <c r="W575" s="11"/>
    </row>
    <row r="576" spans="22:23" ht="15.75">
      <c r="V576" s="35"/>
      <c r="W576" s="11"/>
    </row>
    <row r="577" spans="22:23" ht="15.75">
      <c r="V577" s="35"/>
      <c r="W577" s="11"/>
    </row>
    <row r="578" spans="22:23" ht="15.75">
      <c r="V578" s="35"/>
      <c r="W578" s="11"/>
    </row>
    <row r="579" spans="22:23" ht="15.75">
      <c r="V579" s="35"/>
      <c r="W579" s="11"/>
    </row>
    <row r="580" spans="22:23" ht="15.75">
      <c r="V580" s="35"/>
      <c r="W580" s="11"/>
    </row>
    <row r="581" spans="22:23" ht="15.75">
      <c r="V581" s="35"/>
      <c r="W581" s="11"/>
    </row>
    <row r="582" spans="22:23" ht="15.75">
      <c r="V582" s="35"/>
      <c r="W582" s="11"/>
    </row>
    <row r="583" spans="22:23" ht="15.75">
      <c r="V583" s="35"/>
      <c r="W583" s="11"/>
    </row>
    <row r="584" spans="22:23" ht="15.75">
      <c r="V584" s="35"/>
      <c r="W584" s="11"/>
    </row>
    <row r="585" spans="22:23" ht="15.75">
      <c r="V585" s="35"/>
      <c r="W585" s="11"/>
    </row>
    <row r="586" spans="22:23" ht="15.75">
      <c r="V586" s="35"/>
      <c r="W586" s="11"/>
    </row>
    <row r="587" spans="22:23" ht="15.75">
      <c r="V587" s="35"/>
      <c r="W587" s="11"/>
    </row>
    <row r="588" spans="22:23" ht="15.75">
      <c r="V588" s="35"/>
      <c r="W588" s="11"/>
    </row>
    <row r="589" spans="22:23" ht="15.75">
      <c r="V589" s="35"/>
      <c r="W589" s="11"/>
    </row>
    <row r="590" spans="22:23" ht="15.75">
      <c r="V590" s="35"/>
      <c r="W590" s="11"/>
    </row>
    <row r="591" spans="22:23" ht="15.75">
      <c r="V591" s="35"/>
      <c r="W591" s="11"/>
    </row>
    <row r="592" spans="22:23" ht="15.75">
      <c r="V592" s="35"/>
      <c r="W592" s="11"/>
    </row>
    <row r="593" spans="22:23" ht="15.75">
      <c r="V593" s="35"/>
      <c r="W593" s="11"/>
    </row>
    <row r="594" spans="22:23" ht="15.75">
      <c r="V594" s="35"/>
      <c r="W594" s="11"/>
    </row>
    <row r="595" spans="22:23" ht="15.75">
      <c r="V595" s="35"/>
      <c r="W595" s="11"/>
    </row>
    <row r="596" spans="22:23" ht="15.75">
      <c r="V596" s="35"/>
      <c r="W596" s="11"/>
    </row>
    <row r="597" spans="22:23" ht="15.75">
      <c r="V597" s="35"/>
      <c r="W597" s="11"/>
    </row>
    <row r="598" spans="22:23" ht="15.75">
      <c r="V598" s="35"/>
      <c r="W598" s="11"/>
    </row>
    <row r="599" spans="22:23" ht="15.75">
      <c r="V599" s="35"/>
      <c r="W599" s="11"/>
    </row>
    <row r="600" spans="22:23" ht="15.75">
      <c r="V600" s="35"/>
      <c r="W600" s="11"/>
    </row>
    <row r="601" spans="22:23" ht="15.75">
      <c r="V601" s="35"/>
      <c r="W601" s="11"/>
    </row>
    <row r="602" spans="22:23" ht="15.75">
      <c r="V602" s="35"/>
      <c r="W602" s="11"/>
    </row>
    <row r="603" spans="22:23" ht="15.75">
      <c r="V603" s="35"/>
      <c r="W603" s="11"/>
    </row>
    <row r="604" spans="22:23" ht="15.75">
      <c r="V604" s="35"/>
      <c r="W604" s="11"/>
    </row>
    <row r="605" spans="22:23" ht="15.75">
      <c r="V605" s="35"/>
      <c r="W605" s="11"/>
    </row>
    <row r="606" spans="22:23" ht="15.75">
      <c r="V606" s="35"/>
      <c r="W606" s="11"/>
    </row>
    <row r="607" spans="22:23" ht="15.75">
      <c r="V607" s="35"/>
      <c r="W607" s="11"/>
    </row>
    <row r="608" spans="22:23" ht="15.75">
      <c r="V608" s="35"/>
      <c r="W608" s="11"/>
    </row>
    <row r="609" spans="22:23" ht="15.75">
      <c r="V609" s="35"/>
      <c r="W609" s="11"/>
    </row>
    <row r="610" spans="22:23" ht="15.75">
      <c r="V610" s="35"/>
      <c r="W610" s="11"/>
    </row>
    <row r="611" spans="22:23" ht="15.75">
      <c r="V611" s="35"/>
      <c r="W611" s="11"/>
    </row>
    <row r="612" spans="22:23" ht="15.75">
      <c r="V612" s="35"/>
      <c r="W612" s="11"/>
    </row>
    <row r="613" spans="22:23" ht="15.75">
      <c r="V613" s="35"/>
      <c r="W613" s="11"/>
    </row>
    <row r="614" spans="22:23" ht="15.75">
      <c r="V614" s="35"/>
      <c r="W614" s="11"/>
    </row>
    <row r="615" spans="22:23" ht="15.75">
      <c r="V615" s="35"/>
      <c r="W615" s="11"/>
    </row>
    <row r="616" spans="22:23" ht="15.75">
      <c r="V616" s="35"/>
      <c r="W616" s="11"/>
    </row>
    <row r="617" spans="22:23" ht="15.75">
      <c r="V617" s="35"/>
      <c r="W617" s="11"/>
    </row>
    <row r="618" spans="22:23" ht="15.75">
      <c r="V618" s="35"/>
      <c r="W618" s="11"/>
    </row>
    <row r="619" spans="22:23" ht="15.75">
      <c r="V619" s="35"/>
      <c r="W619" s="11"/>
    </row>
    <row r="620" spans="22:23" ht="15.75">
      <c r="V620" s="35"/>
      <c r="W620" s="11"/>
    </row>
    <row r="621" spans="22:23" ht="15.75">
      <c r="V621" s="35"/>
      <c r="W621" s="11"/>
    </row>
    <row r="622" spans="22:23" ht="15.75">
      <c r="V622" s="35"/>
      <c r="W622" s="11"/>
    </row>
    <row r="623" spans="22:23" ht="15.75">
      <c r="V623" s="35"/>
      <c r="W623" s="11"/>
    </row>
    <row r="624" spans="22:23" ht="15.75">
      <c r="V624" s="35"/>
      <c r="W624" s="11"/>
    </row>
    <row r="625" spans="22:23" ht="15.75">
      <c r="V625" s="35"/>
      <c r="W625" s="11"/>
    </row>
    <row r="626" spans="22:23" ht="15.75">
      <c r="V626" s="35"/>
      <c r="W626" s="11"/>
    </row>
    <row r="627" spans="22:23" ht="15.75">
      <c r="V627" s="35"/>
      <c r="W627" s="11"/>
    </row>
    <row r="628" spans="22:23" ht="15.75">
      <c r="V628" s="35"/>
      <c r="W628" s="11"/>
    </row>
    <row r="629" spans="22:23" ht="15.75">
      <c r="V629" s="35"/>
      <c r="W629" s="11"/>
    </row>
    <row r="630" spans="22:23" ht="15.75">
      <c r="V630" s="35"/>
      <c r="W630" s="11"/>
    </row>
    <row r="631" spans="22:23" ht="15.75">
      <c r="V631" s="35"/>
      <c r="W631" s="11"/>
    </row>
    <row r="632" spans="22:23" ht="15.75">
      <c r="V632" s="35"/>
      <c r="W632" s="11"/>
    </row>
    <row r="633" spans="22:23" ht="15.75">
      <c r="V633" s="35"/>
      <c r="W633" s="11"/>
    </row>
    <row r="634" spans="22:23" ht="15.75">
      <c r="V634" s="35"/>
      <c r="W634" s="11"/>
    </row>
    <row r="635" spans="22:23" ht="15.75">
      <c r="V635" s="35"/>
      <c r="W635" s="11"/>
    </row>
    <row r="636" spans="22:23" ht="15.75">
      <c r="V636" s="35"/>
      <c r="W636" s="11"/>
    </row>
    <row r="637" spans="22:23" ht="15.75">
      <c r="V637" s="35"/>
      <c r="W637" s="11"/>
    </row>
    <row r="638" spans="22:23" ht="15.75">
      <c r="V638" s="35"/>
      <c r="W638" s="11"/>
    </row>
    <row r="639" spans="22:23" ht="15.75">
      <c r="V639" s="35"/>
      <c r="W639" s="11"/>
    </row>
    <row r="640" spans="22:23" ht="15.75">
      <c r="V640" s="35"/>
      <c r="W640" s="11"/>
    </row>
    <row r="641" spans="22:23" ht="15.75">
      <c r="V641" s="35"/>
      <c r="W641" s="11"/>
    </row>
    <row r="642" spans="22:23" ht="15.75">
      <c r="V642" s="35"/>
      <c r="W642" s="11"/>
    </row>
    <row r="643" spans="22:23" ht="15.75">
      <c r="V643" s="35"/>
      <c r="W643" s="11"/>
    </row>
    <row r="644" spans="22:23" ht="15.75">
      <c r="V644" s="35"/>
      <c r="W644" s="11"/>
    </row>
    <row r="645" spans="22:23" ht="15.75">
      <c r="V645" s="35"/>
      <c r="W645" s="11"/>
    </row>
    <row r="646" spans="22:23" ht="15.75">
      <c r="V646" s="35"/>
      <c r="W646" s="11"/>
    </row>
    <row r="647" spans="22:23" ht="15.75">
      <c r="V647" s="35"/>
      <c r="W647" s="11"/>
    </row>
    <row r="648" spans="22:23" ht="15.75">
      <c r="V648" s="35"/>
      <c r="W648" s="11"/>
    </row>
    <row r="649" spans="22:23" ht="15.75">
      <c r="V649" s="35"/>
      <c r="W649" s="11"/>
    </row>
    <row r="650" spans="22:23" ht="15.75">
      <c r="V650" s="35"/>
      <c r="W650" s="11"/>
    </row>
    <row r="651" spans="22:23" ht="15.75">
      <c r="V651" s="35"/>
      <c r="W651" s="11"/>
    </row>
    <row r="652" spans="22:23" ht="15.75">
      <c r="V652" s="35"/>
      <c r="W652" s="11"/>
    </row>
    <row r="653" spans="22:23" ht="15.75">
      <c r="V653" s="35"/>
      <c r="W653" s="11"/>
    </row>
    <row r="654" spans="22:23" ht="15.75">
      <c r="V654" s="35"/>
      <c r="W654" s="11"/>
    </row>
    <row r="655" spans="22:23" ht="15.75">
      <c r="V655" s="35"/>
      <c r="W655" s="11"/>
    </row>
    <row r="656" spans="22:23" ht="15.75">
      <c r="V656" s="35"/>
      <c r="W656" s="11"/>
    </row>
    <row r="657" spans="22:23" ht="15.75">
      <c r="V657" s="35"/>
      <c r="W657" s="11"/>
    </row>
    <row r="658" spans="22:23" ht="15.75">
      <c r="V658" s="35"/>
      <c r="W658" s="11"/>
    </row>
    <row r="659" spans="22:23" ht="15.75">
      <c r="V659" s="35"/>
      <c r="W659" s="11"/>
    </row>
    <row r="660" spans="22:23" ht="15.75">
      <c r="V660" s="35"/>
      <c r="W660" s="11"/>
    </row>
    <row r="661" spans="22:23" ht="15.75">
      <c r="V661" s="35"/>
      <c r="W661" s="11"/>
    </row>
    <row r="662" spans="22:23" ht="15.75">
      <c r="V662" s="35"/>
      <c r="W662" s="11"/>
    </row>
    <row r="663" spans="22:23" ht="15.75">
      <c r="V663" s="35"/>
      <c r="W663" s="11"/>
    </row>
    <row r="664" spans="22:23" ht="15.75">
      <c r="V664" s="35"/>
      <c r="W664" s="11"/>
    </row>
    <row r="665" spans="22:23" ht="15.75">
      <c r="V665" s="35"/>
      <c r="W665" s="11"/>
    </row>
    <row r="666" spans="22:23" ht="15.75">
      <c r="V666" s="35"/>
      <c r="W666" s="11"/>
    </row>
    <row r="667" spans="22:23" ht="15.75">
      <c r="V667" s="35"/>
      <c r="W667" s="11"/>
    </row>
    <row r="668" spans="22:23" ht="15.75">
      <c r="V668" s="35"/>
      <c r="W668" s="11"/>
    </row>
    <row r="669" spans="22:23" ht="15.75">
      <c r="V669" s="35"/>
      <c r="W669" s="11"/>
    </row>
    <row r="670" spans="22:23" ht="15.75">
      <c r="V670" s="35"/>
      <c r="W670" s="11"/>
    </row>
    <row r="671" spans="22:23" ht="15.75">
      <c r="V671" s="35"/>
      <c r="W671" s="11"/>
    </row>
    <row r="672" spans="22:23" ht="15.75">
      <c r="V672" s="35"/>
      <c r="W672" s="11"/>
    </row>
    <row r="673" spans="22:23" ht="15.75">
      <c r="V673" s="35"/>
      <c r="W673" s="11"/>
    </row>
    <row r="674" spans="22:23" ht="15.75">
      <c r="V674" s="35"/>
      <c r="W674" s="11"/>
    </row>
    <row r="675" spans="22:23" ht="15.75">
      <c r="V675" s="35"/>
      <c r="W675" s="11"/>
    </row>
    <row r="676" spans="22:23" ht="15.75">
      <c r="V676" s="35"/>
      <c r="W676" s="11"/>
    </row>
    <row r="677" spans="22:23" ht="15.75">
      <c r="V677" s="35"/>
      <c r="W677" s="11"/>
    </row>
    <row r="678" spans="22:23" ht="15.75">
      <c r="V678" s="35"/>
      <c r="W678" s="11"/>
    </row>
    <row r="679" spans="22:23" ht="15.75">
      <c r="V679" s="35"/>
      <c r="W679" s="11"/>
    </row>
    <row r="680" spans="22:23" ht="15.75">
      <c r="V680" s="35"/>
      <c r="W680" s="11"/>
    </row>
    <row r="681" spans="22:23" ht="15.75">
      <c r="V681" s="35"/>
      <c r="W681" s="11"/>
    </row>
    <row r="682" spans="22:23" ht="15.75">
      <c r="V682" s="35"/>
      <c r="W682" s="11"/>
    </row>
    <row r="683" spans="22:23" ht="15.75">
      <c r="V683" s="35"/>
      <c r="W683" s="11"/>
    </row>
    <row r="684" spans="22:23" ht="15.75">
      <c r="V684" s="35"/>
      <c r="W684" s="11"/>
    </row>
    <row r="685" spans="22:23" ht="15.75">
      <c r="V685" s="35"/>
      <c r="W685" s="11"/>
    </row>
    <row r="686" spans="22:23" ht="15.75">
      <c r="V686" s="35"/>
      <c r="W686" s="11"/>
    </row>
    <row r="687" spans="22:23" ht="15.75">
      <c r="V687" s="35"/>
      <c r="W687" s="11"/>
    </row>
    <row r="688" spans="22:23" ht="15.75">
      <c r="V688" s="35"/>
      <c r="W688" s="11"/>
    </row>
    <row r="689" spans="22:23" ht="15.75">
      <c r="V689" s="35"/>
      <c r="W689" s="11"/>
    </row>
    <row r="690" spans="22:23" ht="15.75">
      <c r="V690" s="35"/>
      <c r="W690" s="11"/>
    </row>
    <row r="691" spans="22:23" ht="15.75">
      <c r="V691" s="35"/>
      <c r="W691" s="11"/>
    </row>
    <row r="692" spans="22:23" ht="15.75">
      <c r="V692" s="35"/>
      <c r="W692" s="11"/>
    </row>
    <row r="693" spans="22:23" ht="15.75">
      <c r="V693" s="35"/>
      <c r="W693" s="11"/>
    </row>
    <row r="694" spans="22:23" ht="15.75">
      <c r="V694" s="35"/>
      <c r="W694" s="11"/>
    </row>
    <row r="695" spans="22:23" ht="15.75">
      <c r="V695" s="35"/>
      <c r="W695" s="11"/>
    </row>
    <row r="696" spans="22:23" ht="15.75">
      <c r="V696" s="35"/>
      <c r="W696" s="11"/>
    </row>
    <row r="697" spans="22:23" ht="15.75">
      <c r="V697" s="35"/>
      <c r="W697" s="11"/>
    </row>
    <row r="698" spans="22:23" ht="15.75">
      <c r="V698" s="35"/>
      <c r="W698" s="11"/>
    </row>
    <row r="699" spans="22:23" ht="15.75">
      <c r="V699" s="35"/>
      <c r="W699" s="11"/>
    </row>
    <row r="700" spans="22:23" ht="15.75">
      <c r="V700" s="35"/>
      <c r="W700" s="11"/>
    </row>
    <row r="701" spans="22:23" ht="15.75">
      <c r="V701" s="35"/>
      <c r="W701" s="11"/>
    </row>
    <row r="702" spans="22:23" ht="15.75">
      <c r="V702" s="35"/>
      <c r="W702" s="11"/>
    </row>
    <row r="703" spans="22:23" ht="15.75">
      <c r="V703" s="35"/>
      <c r="W703" s="11"/>
    </row>
    <row r="704" spans="22:23" ht="15.75">
      <c r="V704" s="35"/>
      <c r="W704" s="11"/>
    </row>
    <row r="705" spans="22:23" ht="15.75">
      <c r="V705" s="35"/>
      <c r="W705" s="11"/>
    </row>
    <row r="706" spans="22:23" ht="15.75">
      <c r="V706" s="35"/>
      <c r="W706" s="11"/>
    </row>
    <row r="707" spans="22:23" ht="15.75">
      <c r="V707" s="35"/>
      <c r="W707" s="11"/>
    </row>
    <row r="708" spans="22:23" ht="15.75">
      <c r="V708" s="35"/>
      <c r="W708" s="11"/>
    </row>
    <row r="709" spans="22:23" ht="15.75">
      <c r="V709" s="35"/>
      <c r="W709" s="11"/>
    </row>
    <row r="710" spans="22:23" ht="15.75">
      <c r="V710" s="35"/>
      <c r="W710" s="11"/>
    </row>
    <row r="711" spans="22:23" ht="15.75">
      <c r="V711" s="35"/>
      <c r="W711" s="11"/>
    </row>
    <row r="712" spans="22:23" ht="15.75">
      <c r="V712" s="35"/>
      <c r="W712" s="11"/>
    </row>
    <row r="713" spans="22:23" ht="15.75">
      <c r="V713" s="35"/>
      <c r="W713" s="11"/>
    </row>
    <row r="714" spans="22:23" ht="15.75">
      <c r="V714" s="35"/>
      <c r="W714" s="11"/>
    </row>
    <row r="715" spans="22:23" ht="15.75">
      <c r="V715" s="35"/>
      <c r="W715" s="11"/>
    </row>
    <row r="716" spans="22:23" ht="15.75">
      <c r="V716" s="35"/>
      <c r="W716" s="11"/>
    </row>
    <row r="717" spans="22:23" ht="15.75">
      <c r="V717" s="35"/>
      <c r="W717" s="11"/>
    </row>
    <row r="718" spans="22:23" ht="15.75">
      <c r="V718" s="35"/>
      <c r="W718" s="11"/>
    </row>
    <row r="719" spans="22:23" ht="15.75">
      <c r="V719" s="35"/>
      <c r="W719" s="11"/>
    </row>
    <row r="720" spans="22:23" ht="15.75">
      <c r="V720" s="35"/>
      <c r="W720" s="11"/>
    </row>
    <row r="721" spans="22:23" ht="15.75">
      <c r="V721" s="35"/>
      <c r="W721" s="11"/>
    </row>
    <row r="722" spans="22:23" ht="15.75">
      <c r="V722" s="35"/>
      <c r="W722" s="11"/>
    </row>
    <row r="723" spans="22:23" ht="15.75">
      <c r="V723" s="35"/>
      <c r="W723" s="11"/>
    </row>
    <row r="724" spans="22:23" ht="15.75">
      <c r="V724" s="35"/>
      <c r="W724" s="11"/>
    </row>
    <row r="725" spans="22:23" ht="15.75">
      <c r="V725" s="35"/>
      <c r="W725" s="11"/>
    </row>
    <row r="726" spans="22:23" ht="15.75">
      <c r="V726" s="35"/>
      <c r="W726" s="11"/>
    </row>
    <row r="727" spans="22:23" ht="15.75">
      <c r="V727" s="35"/>
      <c r="W727" s="11"/>
    </row>
    <row r="728" spans="22:23" ht="15.75">
      <c r="V728" s="35"/>
      <c r="W728" s="11"/>
    </row>
    <row r="729" spans="22:23" ht="15.75">
      <c r="V729" s="35"/>
      <c r="W729" s="11"/>
    </row>
    <row r="730" spans="22:23" ht="15.75">
      <c r="V730" s="35"/>
      <c r="W730" s="11"/>
    </row>
    <row r="731" spans="22:23" ht="15.75">
      <c r="V731" s="35"/>
      <c r="W731" s="11"/>
    </row>
    <row r="732" spans="22:23" ht="15.75">
      <c r="V732" s="35"/>
      <c r="W732" s="11"/>
    </row>
    <row r="733" spans="22:23" ht="15.75">
      <c r="V733" s="35"/>
      <c r="W733" s="11"/>
    </row>
    <row r="734" spans="22:23" ht="15.75">
      <c r="V734" s="35"/>
      <c r="W734" s="11"/>
    </row>
    <row r="735" spans="22:23" ht="15.75">
      <c r="V735" s="35"/>
      <c r="W735" s="11"/>
    </row>
    <row r="736" spans="22:23" ht="15.75">
      <c r="V736" s="35"/>
      <c r="W736" s="11"/>
    </row>
    <row r="737" spans="22:23" ht="15.75">
      <c r="V737" s="35"/>
      <c r="W737" s="11"/>
    </row>
    <row r="738" spans="22:23" ht="15.75">
      <c r="V738" s="35"/>
      <c r="W738" s="11"/>
    </row>
    <row r="739" spans="22:23" ht="15.75">
      <c r="V739" s="35"/>
      <c r="W739" s="11"/>
    </row>
    <row r="740" spans="22:23" ht="15.75">
      <c r="V740" s="35"/>
      <c r="W740" s="11"/>
    </row>
    <row r="741" spans="22:23" ht="15.75">
      <c r="V741" s="35"/>
      <c r="W741" s="11"/>
    </row>
    <row r="742" spans="22:23" ht="15.75">
      <c r="V742" s="35"/>
      <c r="W742" s="11"/>
    </row>
    <row r="743" spans="22:23" ht="15.75">
      <c r="V743" s="35"/>
      <c r="W743" s="11"/>
    </row>
    <row r="744" spans="22:23" ht="15.75">
      <c r="V744" s="35"/>
      <c r="W744" s="11"/>
    </row>
    <row r="745" spans="22:23" ht="15.75">
      <c r="V745" s="35"/>
      <c r="W745" s="11"/>
    </row>
    <row r="746" spans="22:23" ht="15.75">
      <c r="V746" s="35"/>
      <c r="W746" s="11"/>
    </row>
    <row r="747" spans="22:23" ht="15.75">
      <c r="V747" s="35"/>
      <c r="W747" s="11"/>
    </row>
    <row r="748" spans="22:23" ht="15.75">
      <c r="V748" s="35"/>
      <c r="W748" s="11"/>
    </row>
    <row r="749" spans="22:23" ht="15.75">
      <c r="V749" s="35"/>
      <c r="W749" s="11"/>
    </row>
    <row r="750" spans="22:23" ht="15.75">
      <c r="V750" s="35"/>
      <c r="W750" s="11"/>
    </row>
    <row r="751" spans="22:23" ht="15.75">
      <c r="V751" s="35"/>
      <c r="W751" s="11"/>
    </row>
    <row r="752" spans="22:23" ht="15.75">
      <c r="V752" s="35"/>
      <c r="W752" s="11"/>
    </row>
    <row r="753" spans="22:23" ht="15.75">
      <c r="V753" s="35"/>
      <c r="W753" s="11"/>
    </row>
    <row r="754" spans="22:23" ht="15.75">
      <c r="V754" s="35"/>
      <c r="W754" s="11"/>
    </row>
    <row r="755" spans="22:23" ht="15.75">
      <c r="V755" s="35"/>
      <c r="W755" s="11"/>
    </row>
    <row r="756" spans="22:23" ht="15.75">
      <c r="V756" s="35"/>
      <c r="W756" s="11"/>
    </row>
    <row r="757" spans="22:23" ht="15.75">
      <c r="V757" s="35"/>
      <c r="W757" s="11"/>
    </row>
    <row r="758" spans="22:23" ht="15.75">
      <c r="V758" s="35"/>
      <c r="W758" s="11"/>
    </row>
    <row r="759" spans="22:23" ht="15.75">
      <c r="V759" s="35"/>
      <c r="W759" s="11"/>
    </row>
    <row r="760" spans="22:23" ht="15.75">
      <c r="V760" s="35"/>
      <c r="W760" s="11"/>
    </row>
    <row r="761" spans="22:23" ht="15.75">
      <c r="V761" s="35"/>
      <c r="W761" s="11"/>
    </row>
    <row r="762" spans="22:23" ht="15.75">
      <c r="V762" s="35"/>
      <c r="W762" s="11"/>
    </row>
    <row r="763" spans="22:23" ht="15.75">
      <c r="V763" s="35"/>
      <c r="W763" s="11"/>
    </row>
    <row r="764" spans="22:23" ht="15.75">
      <c r="V764" s="35"/>
      <c r="W764" s="11"/>
    </row>
    <row r="765" spans="22:23" ht="15.75">
      <c r="V765" s="35"/>
      <c r="W765" s="11"/>
    </row>
    <row r="766" spans="22:23" ht="15.75">
      <c r="V766" s="35"/>
      <c r="W766" s="11"/>
    </row>
    <row r="767" spans="22:23" ht="15.75">
      <c r="V767" s="35"/>
      <c r="W767" s="11"/>
    </row>
    <row r="768" spans="22:23" ht="15.75">
      <c r="V768" s="35"/>
      <c r="W768" s="11"/>
    </row>
    <row r="769" spans="22:23" ht="15.75">
      <c r="V769" s="35"/>
      <c r="W769" s="11"/>
    </row>
    <row r="770" spans="22:23" ht="15.75">
      <c r="V770" s="35"/>
      <c r="W770" s="11"/>
    </row>
    <row r="771" spans="22:23" ht="15.75">
      <c r="V771" s="35"/>
      <c r="W771" s="11"/>
    </row>
    <row r="772" spans="22:23" ht="15.75">
      <c r="V772" s="35"/>
      <c r="W772" s="11"/>
    </row>
    <row r="773" spans="22:23" ht="15.75">
      <c r="V773" s="35"/>
      <c r="W773" s="11"/>
    </row>
    <row r="774" spans="22:23" ht="15.75">
      <c r="V774" s="35"/>
      <c r="W774" s="11"/>
    </row>
    <row r="775" spans="22:23" ht="15.75">
      <c r="V775" s="35"/>
      <c r="W775" s="11"/>
    </row>
    <row r="776" spans="22:23" ht="15.75">
      <c r="V776" s="35"/>
      <c r="W776" s="11"/>
    </row>
    <row r="777" spans="22:23" ht="15.75">
      <c r="V777" s="35"/>
      <c r="W777" s="11"/>
    </row>
    <row r="778" spans="22:23" ht="15.75">
      <c r="V778" s="35"/>
      <c r="W778" s="11"/>
    </row>
    <row r="779" spans="22:23" ht="15.75">
      <c r="V779" s="35"/>
      <c r="W779" s="11"/>
    </row>
    <row r="780" spans="22:23" ht="15.75">
      <c r="V780" s="35"/>
      <c r="W780" s="11"/>
    </row>
    <row r="781" spans="22:23" ht="15.75">
      <c r="V781" s="35"/>
      <c r="W781" s="11"/>
    </row>
    <row r="782" spans="22:23" ht="15.75">
      <c r="V782" s="35"/>
      <c r="W782" s="11"/>
    </row>
    <row r="783" spans="22:23" ht="15.75">
      <c r="V783" s="35"/>
      <c r="W783" s="11"/>
    </row>
    <row r="784" spans="22:23" ht="15.75">
      <c r="V784" s="35"/>
      <c r="W784" s="11"/>
    </row>
    <row r="785" spans="22:23" ht="15.75">
      <c r="V785" s="35"/>
      <c r="W785" s="11"/>
    </row>
    <row r="786" spans="22:23" ht="15.75">
      <c r="V786" s="35"/>
      <c r="W786" s="11"/>
    </row>
    <row r="787" spans="22:23" ht="15.75">
      <c r="V787" s="35"/>
      <c r="W787" s="11"/>
    </row>
    <row r="788" spans="22:23" ht="15.75">
      <c r="V788" s="35"/>
      <c r="W788" s="11"/>
    </row>
    <row r="789" spans="22:23" ht="15.75">
      <c r="V789" s="35"/>
      <c r="W789" s="11"/>
    </row>
    <row r="790" spans="22:23" ht="15.75">
      <c r="V790" s="35"/>
      <c r="W790" s="11"/>
    </row>
    <row r="791" spans="22:23" ht="15.75">
      <c r="V791" s="35"/>
      <c r="W791" s="11"/>
    </row>
    <row r="792" spans="22:23" ht="15.75">
      <c r="V792" s="35"/>
      <c r="W792" s="11"/>
    </row>
    <row r="793" spans="22:23" ht="15.75">
      <c r="V793" s="35"/>
      <c r="W793" s="11"/>
    </row>
    <row r="794" spans="22:23" ht="15.75">
      <c r="V794" s="35"/>
      <c r="W794" s="11"/>
    </row>
    <row r="795" spans="22:23" ht="15.75">
      <c r="V795" s="35"/>
      <c r="W795" s="11"/>
    </row>
    <row r="796" spans="22:23" ht="15.75">
      <c r="V796" s="35"/>
      <c r="W796" s="11"/>
    </row>
    <row r="797" spans="22:23" ht="15.75">
      <c r="V797" s="35"/>
      <c r="W797" s="11"/>
    </row>
    <row r="798" spans="22:23" ht="15.75">
      <c r="V798" s="35"/>
      <c r="W798" s="11"/>
    </row>
    <row r="799" spans="22:23" ht="15.75">
      <c r="V799" s="35"/>
      <c r="W799" s="11"/>
    </row>
    <row r="800" spans="22:23" ht="15.75">
      <c r="V800" s="35"/>
      <c r="W800" s="11"/>
    </row>
    <row r="801" spans="22:23" ht="15.75">
      <c r="V801" s="35"/>
      <c r="W801" s="11"/>
    </row>
    <row r="802" spans="22:23" ht="15.75">
      <c r="V802" s="35"/>
      <c r="W802" s="11"/>
    </row>
    <row r="803" spans="22:23" ht="15.75">
      <c r="V803" s="35"/>
      <c r="W803" s="11"/>
    </row>
    <row r="804" spans="22:23" ht="15.75">
      <c r="V804" s="35"/>
      <c r="W804" s="11"/>
    </row>
    <row r="805" spans="22:23" ht="15.75">
      <c r="V805" s="35"/>
      <c r="W805" s="11"/>
    </row>
    <row r="806" spans="22:23" ht="15.75">
      <c r="V806" s="35"/>
      <c r="W806" s="11"/>
    </row>
    <row r="807" spans="22:23" ht="15.75">
      <c r="V807" s="35"/>
      <c r="W807" s="11"/>
    </row>
    <row r="808" spans="22:23" ht="15.75">
      <c r="V808" s="35"/>
      <c r="W808" s="11"/>
    </row>
    <row r="809" spans="22:23" ht="15.75">
      <c r="V809" s="35"/>
      <c r="W809" s="11"/>
    </row>
    <row r="810" spans="22:23" ht="15.75">
      <c r="V810" s="35"/>
      <c r="W810" s="11"/>
    </row>
    <row r="811" spans="22:23" ht="15.75">
      <c r="V811" s="35"/>
      <c r="W811" s="11"/>
    </row>
    <row r="812" spans="22:23" ht="15.75">
      <c r="V812" s="35"/>
      <c r="W812" s="11"/>
    </row>
    <row r="813" spans="22:23" ht="15.75">
      <c r="V813" s="35"/>
      <c r="W813" s="11"/>
    </row>
    <row r="814" spans="22:23" ht="15.75">
      <c r="V814" s="35"/>
      <c r="W814" s="11"/>
    </row>
    <row r="815" spans="22:23" ht="15.75">
      <c r="V815" s="35"/>
      <c r="W815" s="11"/>
    </row>
    <row r="816" spans="22:23" ht="15.75">
      <c r="V816" s="35"/>
      <c r="W816" s="11"/>
    </row>
    <row r="817" spans="22:23" ht="15.75">
      <c r="V817" s="35"/>
      <c r="W817" s="11"/>
    </row>
    <row r="818" spans="22:23" ht="15.75">
      <c r="V818" s="35"/>
      <c r="W818" s="11"/>
    </row>
    <row r="819" spans="22:23" ht="15.75">
      <c r="V819" s="35"/>
      <c r="W819" s="11"/>
    </row>
    <row r="820" spans="22:23" ht="15.75">
      <c r="V820" s="35"/>
      <c r="W820" s="11"/>
    </row>
    <row r="821" spans="22:23" ht="15.75">
      <c r="V821" s="35"/>
      <c r="W821" s="11"/>
    </row>
    <row r="822" spans="22:23" ht="15.75">
      <c r="V822" s="35"/>
      <c r="W822" s="11"/>
    </row>
    <row r="823" spans="22:23" ht="15.75">
      <c r="V823" s="35"/>
      <c r="W823" s="11"/>
    </row>
    <row r="824" spans="22:23" ht="15.75">
      <c r="V824" s="35"/>
      <c r="W824" s="11"/>
    </row>
    <row r="825" spans="22:23" ht="15.75">
      <c r="V825" s="35"/>
      <c r="W825" s="11"/>
    </row>
    <row r="826" spans="22:23" ht="15.75">
      <c r="V826" s="35"/>
      <c r="W826" s="11"/>
    </row>
    <row r="827" spans="22:23" ht="15.75">
      <c r="V827" s="35"/>
      <c r="W827" s="11"/>
    </row>
    <row r="828" spans="22:23" ht="15.75">
      <c r="V828" s="35"/>
      <c r="W828" s="11"/>
    </row>
    <row r="829" spans="22:23" ht="15.75">
      <c r="V829" s="35"/>
      <c r="W829" s="11"/>
    </row>
    <row r="830" spans="22:23" ht="15.75">
      <c r="V830" s="35"/>
      <c r="W830" s="11"/>
    </row>
    <row r="831" spans="22:23" ht="15.75">
      <c r="V831" s="35"/>
      <c r="W831" s="11"/>
    </row>
    <row r="832" spans="22:23" ht="15.75">
      <c r="V832" s="35"/>
      <c r="W832" s="11"/>
    </row>
    <row r="833" spans="22:23" ht="15.75">
      <c r="V833" s="35"/>
      <c r="W833" s="11"/>
    </row>
    <row r="834" spans="22:23" ht="15.75">
      <c r="V834" s="35"/>
      <c r="W834" s="11"/>
    </row>
    <row r="835" spans="22:23" ht="15.75">
      <c r="V835" s="35"/>
      <c r="W835" s="11"/>
    </row>
    <row r="836" spans="22:23" ht="15.75">
      <c r="V836" s="35"/>
      <c r="W836" s="11"/>
    </row>
    <row r="837" spans="22:23" ht="15.75">
      <c r="V837" s="35"/>
      <c r="W837" s="11"/>
    </row>
    <row r="838" spans="22:23" ht="15.75">
      <c r="V838" s="35"/>
      <c r="W838" s="11"/>
    </row>
    <row r="839" spans="22:23" ht="15.75">
      <c r="V839" s="35"/>
      <c r="W839" s="11"/>
    </row>
    <row r="840" spans="22:23" ht="15.75">
      <c r="V840" s="35"/>
      <c r="W840" s="11"/>
    </row>
    <row r="841" spans="22:23" ht="15.75">
      <c r="V841" s="35"/>
      <c r="W841" s="11"/>
    </row>
    <row r="842" spans="22:23" ht="15.75">
      <c r="V842" s="35"/>
      <c r="W842" s="11"/>
    </row>
    <row r="843" spans="22:23" ht="15.75">
      <c r="V843" s="35"/>
      <c r="W843" s="11"/>
    </row>
    <row r="844" spans="22:23" ht="15.75">
      <c r="V844" s="35"/>
      <c r="W844" s="11"/>
    </row>
    <row r="845" spans="22:23" ht="15.75">
      <c r="V845" s="35"/>
      <c r="W845" s="11"/>
    </row>
    <row r="846" spans="22:23" ht="15.75">
      <c r="V846" s="35"/>
      <c r="W846" s="11"/>
    </row>
    <row r="847" spans="22:23" ht="15.75">
      <c r="V847" s="35"/>
      <c r="W847" s="11"/>
    </row>
    <row r="848" spans="22:23" ht="15.75">
      <c r="V848" s="35"/>
      <c r="W848" s="11"/>
    </row>
    <row r="849" spans="22:23" ht="15.75">
      <c r="V849" s="35"/>
      <c r="W849" s="11"/>
    </row>
    <row r="850" spans="22:23" ht="15.75">
      <c r="V850" s="35"/>
      <c r="W850" s="11"/>
    </row>
    <row r="851" spans="22:23" ht="15.75">
      <c r="V851" s="35"/>
      <c r="W851" s="11"/>
    </row>
    <row r="852" spans="22:23" ht="15.75">
      <c r="V852" s="35"/>
      <c r="W852" s="11"/>
    </row>
    <row r="853" spans="22:23" ht="15.75">
      <c r="V853" s="35"/>
      <c r="W853" s="11"/>
    </row>
    <row r="854" spans="22:23" ht="15.75">
      <c r="V854" s="35"/>
      <c r="W854" s="11"/>
    </row>
    <row r="855" spans="22:23" ht="15.75">
      <c r="V855" s="35"/>
      <c r="W855" s="11"/>
    </row>
    <row r="856" spans="22:23" ht="15.75">
      <c r="V856" s="35"/>
      <c r="W856" s="11"/>
    </row>
    <row r="857" spans="22:23" ht="15.75">
      <c r="V857" s="35"/>
      <c r="W857" s="11"/>
    </row>
    <row r="858" spans="22:23" ht="15.75">
      <c r="V858" s="35"/>
      <c r="W858" s="11"/>
    </row>
    <row r="859" spans="22:23" ht="15.75">
      <c r="V859" s="35"/>
      <c r="W859" s="11"/>
    </row>
    <row r="860" spans="22:23" ht="15.75">
      <c r="V860" s="35"/>
      <c r="W860" s="11"/>
    </row>
    <row r="861" spans="22:23" ht="15.75">
      <c r="V861" s="35"/>
      <c r="W861" s="11"/>
    </row>
    <row r="862" spans="22:23" ht="15.75">
      <c r="V862" s="35"/>
      <c r="W862" s="11"/>
    </row>
    <row r="863" spans="22:23" ht="15.75">
      <c r="V863" s="35"/>
      <c r="W863" s="11"/>
    </row>
    <row r="864" spans="22:23" ht="15.75">
      <c r="V864" s="35"/>
      <c r="W864" s="11"/>
    </row>
    <row r="865" spans="22:23" ht="15.75">
      <c r="V865" s="35"/>
      <c r="W865" s="11"/>
    </row>
    <row r="866" spans="22:23" ht="15.75">
      <c r="V866" s="35"/>
      <c r="W866" s="11"/>
    </row>
    <row r="867" spans="22:23" ht="15.75">
      <c r="V867" s="35"/>
      <c r="W867" s="11"/>
    </row>
    <row r="868" spans="22:23" ht="15.75">
      <c r="V868" s="35"/>
      <c r="W868" s="11"/>
    </row>
    <row r="869" spans="22:23" ht="15.75">
      <c r="V869" s="35"/>
      <c r="W869" s="11"/>
    </row>
    <row r="870" spans="22:23" ht="15.75">
      <c r="V870" s="35"/>
      <c r="W870" s="11"/>
    </row>
    <row r="871" spans="22:23" ht="15.75">
      <c r="V871" s="35"/>
      <c r="W871" s="11"/>
    </row>
    <row r="872" spans="22:23" ht="15.75">
      <c r="V872" s="35"/>
      <c r="W872" s="11"/>
    </row>
    <row r="873" spans="22:23" ht="15.75">
      <c r="V873" s="35"/>
      <c r="W873" s="11"/>
    </row>
    <row r="874" spans="22:23" ht="15.75">
      <c r="V874" s="35"/>
      <c r="W874" s="11"/>
    </row>
    <row r="875" spans="22:23" ht="15.75">
      <c r="V875" s="35"/>
      <c r="W875" s="11"/>
    </row>
    <row r="876" spans="22:23" ht="15.75">
      <c r="V876" s="35"/>
      <c r="W876" s="11"/>
    </row>
    <row r="877" spans="22:23" ht="15.75">
      <c r="V877" s="35"/>
      <c r="W877" s="11"/>
    </row>
    <row r="878" spans="22:23" ht="15.75">
      <c r="V878" s="35"/>
      <c r="W878" s="11"/>
    </row>
    <row r="879" spans="22:23" ht="15.75">
      <c r="V879" s="35"/>
      <c r="W879" s="11"/>
    </row>
    <row r="880" spans="22:23" ht="15.75">
      <c r="V880" s="35"/>
      <c r="W880" s="11"/>
    </row>
    <row r="881" spans="22:23" ht="15.75">
      <c r="V881" s="35"/>
      <c r="W881" s="11"/>
    </row>
    <row r="882" spans="22:23" ht="15.75">
      <c r="V882" s="35"/>
      <c r="W882" s="11"/>
    </row>
    <row r="883" spans="22:23" ht="15.75">
      <c r="V883" s="35"/>
      <c r="W883" s="11"/>
    </row>
    <row r="884" spans="22:23" ht="15.75">
      <c r="V884" s="35"/>
      <c r="W884" s="11"/>
    </row>
    <row r="885" spans="22:23" ht="15.75">
      <c r="V885" s="35"/>
      <c r="W885" s="11"/>
    </row>
    <row r="886" spans="22:23" ht="15.75">
      <c r="V886" s="35"/>
      <c r="W886" s="11"/>
    </row>
    <row r="887" spans="22:23" ht="15.75">
      <c r="V887" s="35"/>
      <c r="W887" s="11"/>
    </row>
    <row r="888" spans="22:23" ht="15.75">
      <c r="V888" s="35"/>
      <c r="W888" s="11"/>
    </row>
    <row r="889" spans="22:23" ht="15.75">
      <c r="V889" s="35"/>
      <c r="W889" s="11"/>
    </row>
    <row r="890" spans="22:23" ht="15.75">
      <c r="V890" s="35"/>
      <c r="W890" s="11"/>
    </row>
    <row r="891" spans="22:23" ht="15.75">
      <c r="V891" s="35"/>
      <c r="W891" s="11"/>
    </row>
    <row r="892" spans="22:23" ht="15.75">
      <c r="V892" s="35"/>
      <c r="W892" s="11"/>
    </row>
    <row r="893" spans="22:23" ht="15.75">
      <c r="V893" s="35"/>
      <c r="W893" s="11"/>
    </row>
    <row r="894" spans="22:23" ht="15.75">
      <c r="V894" s="35"/>
      <c r="W894" s="11"/>
    </row>
    <row r="895" spans="22:23" ht="15.75">
      <c r="V895" s="35"/>
      <c r="W895" s="11"/>
    </row>
    <row r="896" spans="22:23" ht="15.75">
      <c r="V896" s="35"/>
      <c r="W896" s="11"/>
    </row>
    <row r="897" spans="22:23" ht="15.75">
      <c r="V897" s="35"/>
      <c r="W897" s="11"/>
    </row>
    <row r="898" spans="22:23" ht="15.75">
      <c r="V898" s="35"/>
      <c r="W898" s="11"/>
    </row>
    <row r="899" spans="22:23" ht="15.75">
      <c r="V899" s="35"/>
      <c r="W899" s="11"/>
    </row>
    <row r="900" spans="22:23" ht="15.75">
      <c r="V900" s="35"/>
      <c r="W900" s="11"/>
    </row>
    <row r="901" spans="22:23" ht="15.75">
      <c r="V901" s="35"/>
      <c r="W901" s="11"/>
    </row>
    <row r="902" spans="22:23" ht="15.75">
      <c r="V902" s="35"/>
      <c r="W902" s="11"/>
    </row>
    <row r="903" spans="22:23" ht="15.75">
      <c r="V903" s="35"/>
      <c r="W903" s="11"/>
    </row>
    <row r="904" spans="22:23" ht="15.75">
      <c r="V904" s="35"/>
      <c r="W904" s="11"/>
    </row>
    <row r="905" spans="22:23" ht="15.75">
      <c r="V905" s="35"/>
      <c r="W905" s="11"/>
    </row>
    <row r="906" spans="22:23" ht="15.75">
      <c r="V906" s="35"/>
      <c r="W906" s="11"/>
    </row>
    <row r="907" spans="22:23" ht="15.75">
      <c r="V907" s="35"/>
      <c r="W907" s="11"/>
    </row>
    <row r="908" spans="22:23" ht="15.75">
      <c r="V908" s="35"/>
      <c r="W908" s="11"/>
    </row>
    <row r="909" spans="22:23" ht="15.75">
      <c r="V909" s="35"/>
      <c r="W909" s="11"/>
    </row>
    <row r="910" spans="22:23" ht="15.75">
      <c r="V910" s="35"/>
      <c r="W910" s="11"/>
    </row>
    <row r="911" spans="22:23" ht="15.75">
      <c r="V911" s="35"/>
      <c r="W911" s="11"/>
    </row>
    <row r="912" spans="22:23" ht="15.75">
      <c r="V912" s="35"/>
      <c r="W912" s="11"/>
    </row>
    <row r="913" spans="22:23" ht="15.75">
      <c r="V913" s="35"/>
      <c r="W913" s="11"/>
    </row>
    <row r="914" spans="22:23" ht="15.75">
      <c r="V914" s="35"/>
      <c r="W914" s="11"/>
    </row>
    <row r="915" spans="22:23" ht="15.75">
      <c r="V915" s="35"/>
      <c r="W915" s="11"/>
    </row>
    <row r="916" spans="22:23" ht="15.75">
      <c r="V916" s="35"/>
      <c r="W916" s="11"/>
    </row>
    <row r="917" spans="22:23" ht="15.75">
      <c r="V917" s="35"/>
      <c r="W917" s="11"/>
    </row>
    <row r="918" spans="22:23" ht="15.75">
      <c r="V918" s="35"/>
      <c r="W918" s="11"/>
    </row>
    <row r="919" spans="22:23" ht="15.75">
      <c r="V919" s="35"/>
      <c r="W919" s="11"/>
    </row>
    <row r="920" spans="22:23" ht="15.75">
      <c r="V920" s="35"/>
      <c r="W920" s="11"/>
    </row>
    <row r="921" spans="22:23" ht="15.75">
      <c r="V921" s="35"/>
      <c r="W921" s="11"/>
    </row>
    <row r="922" spans="22:23" ht="15.75">
      <c r="V922" s="35"/>
      <c r="W922" s="11"/>
    </row>
    <row r="923" spans="22:23" ht="15.75">
      <c r="V923" s="35"/>
      <c r="W923" s="11"/>
    </row>
    <row r="924" spans="22:23" ht="15.75">
      <c r="V924" s="35"/>
      <c r="W924" s="11"/>
    </row>
    <row r="925" spans="22:23" ht="15.75">
      <c r="V925" s="35"/>
      <c r="W925" s="11"/>
    </row>
    <row r="926" spans="22:23" ht="15.75">
      <c r="V926" s="35"/>
      <c r="W926" s="11"/>
    </row>
    <row r="927" spans="22:23" ht="15.75">
      <c r="V927" s="35"/>
      <c r="W927" s="11"/>
    </row>
    <row r="928" spans="22:23" ht="15.75">
      <c r="V928" s="35"/>
      <c r="W928" s="11"/>
    </row>
    <row r="929" spans="22:23" ht="15.75">
      <c r="V929" s="35"/>
      <c r="W929" s="11"/>
    </row>
    <row r="930" spans="22:23" ht="15.75">
      <c r="V930" s="35"/>
      <c r="W930" s="11"/>
    </row>
    <row r="931" spans="22:23" ht="15.75">
      <c r="V931" s="35"/>
      <c r="W931" s="11"/>
    </row>
    <row r="932" spans="22:23" ht="15.75">
      <c r="V932" s="35"/>
      <c r="W932" s="11"/>
    </row>
    <row r="933" spans="22:23" ht="15.75">
      <c r="V933" s="35"/>
      <c r="W933" s="11"/>
    </row>
    <row r="934" spans="22:23" ht="15.75">
      <c r="V934" s="35"/>
      <c r="W934" s="11"/>
    </row>
    <row r="935" spans="22:23" ht="15.75">
      <c r="V935" s="35"/>
      <c r="W935" s="11"/>
    </row>
    <row r="936" spans="22:23" ht="15.75">
      <c r="V936" s="35"/>
      <c r="W936" s="11"/>
    </row>
    <row r="937" spans="22:23" ht="15.75">
      <c r="V937" s="35"/>
      <c r="W937" s="11"/>
    </row>
    <row r="938" spans="22:23" ht="15.75">
      <c r="V938" s="35"/>
      <c r="W938" s="11"/>
    </row>
    <row r="939" spans="22:23" ht="15.75">
      <c r="V939" s="35"/>
      <c r="W939" s="11"/>
    </row>
    <row r="940" spans="22:23" ht="15.75">
      <c r="V940" s="35"/>
      <c r="W940" s="11"/>
    </row>
    <row r="941" spans="22:23" ht="15.75">
      <c r="V941" s="35"/>
      <c r="W941" s="11"/>
    </row>
    <row r="942" spans="22:23" ht="15.75">
      <c r="V942" s="35"/>
      <c r="W942" s="11"/>
    </row>
    <row r="943" spans="22:23" ht="15.75">
      <c r="V943" s="35"/>
      <c r="W943" s="11"/>
    </row>
    <row r="944" spans="22:23" ht="15.75">
      <c r="V944" s="35"/>
      <c r="W944" s="11"/>
    </row>
    <row r="945" spans="22:23" ht="15.75">
      <c r="V945" s="35"/>
      <c r="W945" s="11"/>
    </row>
    <row r="946" spans="22:23" ht="15.75">
      <c r="V946" s="35"/>
      <c r="W946" s="11"/>
    </row>
    <row r="947" spans="22:23" ht="15.75">
      <c r="V947" s="35"/>
      <c r="W947" s="11"/>
    </row>
    <row r="948" spans="22:23" ht="15.75">
      <c r="V948" s="35"/>
      <c r="W948" s="11"/>
    </row>
    <row r="949" spans="22:23" ht="15.75">
      <c r="V949" s="35"/>
      <c r="W949" s="11"/>
    </row>
    <row r="950" spans="22:23" ht="15.75">
      <c r="V950" s="35"/>
      <c r="W950" s="11"/>
    </row>
    <row r="951" spans="22:23" ht="15.75">
      <c r="V951" s="35"/>
      <c r="W951" s="11"/>
    </row>
    <row r="952" spans="22:23" ht="15.75">
      <c r="V952" s="35"/>
      <c r="W952" s="11"/>
    </row>
    <row r="953" spans="22:23" ht="15.75">
      <c r="V953" s="35"/>
      <c r="W953" s="11"/>
    </row>
    <row r="954" spans="22:23" ht="15.75">
      <c r="V954" s="35"/>
      <c r="W954" s="11"/>
    </row>
    <row r="955" spans="22:23" ht="15.75">
      <c r="V955" s="35"/>
      <c r="W955" s="11"/>
    </row>
    <row r="956" spans="22:23" ht="15.75">
      <c r="V956" s="35"/>
      <c r="W956" s="11"/>
    </row>
    <row r="957" spans="22:23" ht="15.75">
      <c r="V957" s="35"/>
      <c r="W957" s="11"/>
    </row>
    <row r="958" spans="22:23" ht="15.75">
      <c r="V958" s="35"/>
      <c r="W958" s="11"/>
    </row>
    <row r="959" spans="22:23" ht="15.75">
      <c r="V959" s="35"/>
      <c r="W959" s="11"/>
    </row>
    <row r="960" spans="22:23" ht="15.75">
      <c r="V960" s="35"/>
      <c r="W960" s="11"/>
    </row>
    <row r="961" spans="22:23" ht="15.75">
      <c r="V961" s="35"/>
      <c r="W961" s="11"/>
    </row>
    <row r="962" spans="22:23" ht="15.75">
      <c r="V962" s="35"/>
      <c r="W962" s="11"/>
    </row>
    <row r="963" spans="22:23" ht="15.75">
      <c r="V963" s="35"/>
      <c r="W963" s="11"/>
    </row>
    <row r="964" spans="22:23" ht="15.75">
      <c r="V964" s="35"/>
      <c r="W964" s="11"/>
    </row>
    <row r="965" spans="22:23" ht="15.75">
      <c r="V965" s="35"/>
      <c r="W965" s="11"/>
    </row>
    <row r="966" spans="22:23" ht="15.75">
      <c r="V966" s="35"/>
      <c r="W966" s="11"/>
    </row>
    <row r="967" spans="22:23" ht="15.75">
      <c r="V967" s="35"/>
      <c r="W967" s="11"/>
    </row>
    <row r="968" spans="22:23" ht="15.75">
      <c r="V968" s="35"/>
      <c r="W968" s="11"/>
    </row>
    <row r="969" spans="22:23" ht="15.75">
      <c r="V969" s="35"/>
      <c r="W969" s="11"/>
    </row>
    <row r="970" spans="22:23" ht="15.75">
      <c r="V970" s="35"/>
      <c r="W970" s="11"/>
    </row>
    <row r="971" spans="22:23" ht="15.75">
      <c r="V971" s="35"/>
      <c r="W971" s="11"/>
    </row>
    <row r="972" spans="22:23" ht="15.75">
      <c r="V972" s="35"/>
      <c r="W972" s="11"/>
    </row>
    <row r="973" spans="22:23" ht="15.75">
      <c r="V973" s="35"/>
      <c r="W973" s="11"/>
    </row>
    <row r="974" spans="22:23" ht="15.75">
      <c r="V974" s="35"/>
      <c r="W974" s="11"/>
    </row>
    <row r="975" spans="22:23" ht="15.75">
      <c r="V975" s="35"/>
      <c r="W975" s="11"/>
    </row>
    <row r="976" spans="22:23" ht="15.75">
      <c r="V976" s="35"/>
      <c r="W976" s="11"/>
    </row>
    <row r="977" spans="22:23" ht="15.75">
      <c r="V977" s="35"/>
      <c r="W977" s="11"/>
    </row>
    <row r="978" spans="22:23" ht="15.75">
      <c r="V978" s="35"/>
      <c r="W978" s="11"/>
    </row>
    <row r="979" spans="22:23" ht="15.75">
      <c r="V979" s="35"/>
      <c r="W979" s="11"/>
    </row>
    <row r="980" spans="22:23" ht="15.75">
      <c r="V980" s="35"/>
      <c r="W980" s="11"/>
    </row>
    <row r="981" spans="22:23" ht="15.75">
      <c r="V981" s="35"/>
      <c r="W981" s="11"/>
    </row>
    <row r="982" spans="22:23" ht="15.75">
      <c r="V982" s="35"/>
      <c r="W982" s="11"/>
    </row>
    <row r="983" spans="22:23" ht="15.75">
      <c r="V983" s="35"/>
      <c r="W983" s="11"/>
    </row>
    <row r="984" spans="22:23" ht="15.75">
      <c r="V984" s="35"/>
      <c r="W984" s="11"/>
    </row>
    <row r="985" spans="22:23" ht="15.75">
      <c r="V985" s="35"/>
      <c r="W985" s="11"/>
    </row>
    <row r="986" spans="22:23" ht="15.75">
      <c r="V986" s="35"/>
      <c r="W986" s="11"/>
    </row>
    <row r="987" spans="22:23" ht="15.75">
      <c r="V987" s="35"/>
      <c r="W987" s="11"/>
    </row>
    <row r="988" spans="22:23" ht="15.75">
      <c r="V988" s="35"/>
      <c r="W988" s="11"/>
    </row>
    <row r="989" spans="22:23" ht="15.75">
      <c r="V989" s="35"/>
      <c r="W989" s="11"/>
    </row>
    <row r="990" spans="22:23" ht="15.75">
      <c r="V990" s="35"/>
      <c r="W990" s="11"/>
    </row>
    <row r="991" spans="22:23" ht="15.75">
      <c r="V991" s="35"/>
      <c r="W991" s="11"/>
    </row>
    <row r="992" spans="22:23" ht="15.75">
      <c r="V992" s="35"/>
      <c r="W992" s="11"/>
    </row>
    <row r="993" spans="22:23" ht="15.75">
      <c r="V993" s="35"/>
      <c r="W993" s="11"/>
    </row>
    <row r="994" spans="22:23" ht="15.75">
      <c r="V994" s="35"/>
      <c r="W994" s="11"/>
    </row>
    <row r="995" spans="22:23" ht="15.75">
      <c r="V995" s="35"/>
      <c r="W995" s="11"/>
    </row>
    <row r="996" spans="22:23" ht="15.75">
      <c r="V996" s="35"/>
      <c r="W996" s="11"/>
    </row>
    <row r="997" spans="22:23" ht="15.75">
      <c r="V997" s="35"/>
      <c r="W997" s="11"/>
    </row>
    <row r="998" spans="22:23" ht="15.75">
      <c r="V998" s="35"/>
      <c r="W998" s="11"/>
    </row>
    <row r="999" spans="22:23" ht="15.75">
      <c r="V999" s="35"/>
      <c r="W999" s="11"/>
    </row>
    <row r="1000" spans="22:23" ht="15.75">
      <c r="V1000" s="35"/>
      <c r="W1000" s="11"/>
    </row>
    <row r="1001" spans="22:23" ht="15.75">
      <c r="V1001" s="35"/>
      <c r="W1001" s="11"/>
    </row>
    <row r="1002" spans="22:23" ht="15.75">
      <c r="V1002" s="35"/>
      <c r="W1002" s="11"/>
    </row>
    <row r="1003" spans="22:23" ht="15.75">
      <c r="V1003" s="35"/>
      <c r="W1003" s="11"/>
    </row>
    <row r="1004" spans="22:23" ht="15.75">
      <c r="V1004" s="35"/>
      <c r="W1004" s="11"/>
    </row>
    <row r="1005" spans="22:23" ht="15.75">
      <c r="V1005" s="35"/>
      <c r="W1005" s="11"/>
    </row>
    <row r="1006" spans="22:23" ht="15.75">
      <c r="V1006" s="35"/>
      <c r="W1006" s="11"/>
    </row>
    <row r="1007" spans="22:23" ht="15.75">
      <c r="V1007" s="35"/>
      <c r="W1007" s="11"/>
    </row>
    <row r="1008" spans="22:23" ht="15.75">
      <c r="V1008" s="35"/>
      <c r="W1008" s="11"/>
    </row>
    <row r="1009" spans="22:23" ht="15.75">
      <c r="V1009" s="35"/>
      <c r="W1009" s="11"/>
    </row>
    <row r="1010" spans="22:23" ht="15.75">
      <c r="V1010" s="35"/>
      <c r="W1010" s="11"/>
    </row>
    <row r="1011" spans="22:23" ht="15.75">
      <c r="V1011" s="35"/>
      <c r="W1011" s="11"/>
    </row>
    <row r="1012" spans="22:23" ht="15.75">
      <c r="V1012" s="35"/>
      <c r="W1012" s="11"/>
    </row>
    <row r="1013" spans="22:23" ht="15.75">
      <c r="V1013" s="35"/>
      <c r="W1013" s="11"/>
    </row>
    <row r="1014" spans="22:23" ht="15.75">
      <c r="V1014" s="35"/>
      <c r="W1014" s="11"/>
    </row>
    <row r="1015" spans="22:23" ht="15.75">
      <c r="V1015" s="35"/>
      <c r="W1015" s="11"/>
    </row>
    <row r="1016" spans="22:23" ht="15.75">
      <c r="V1016" s="35"/>
      <c r="W1016" s="11"/>
    </row>
    <row r="1017" spans="22:23" ht="15.75">
      <c r="V1017" s="35"/>
      <c r="W1017" s="11"/>
    </row>
    <row r="1018" spans="22:23" ht="15.75">
      <c r="V1018" s="35"/>
      <c r="W1018" s="11"/>
    </row>
    <row r="1019" spans="22:23" ht="15.75">
      <c r="V1019" s="35"/>
      <c r="W1019" s="11"/>
    </row>
    <row r="1020" spans="22:23" ht="15.75">
      <c r="V1020" s="35"/>
      <c r="W1020" s="11"/>
    </row>
    <row r="1021" spans="22:23" ht="15.75">
      <c r="V1021" s="35"/>
      <c r="W1021" s="11"/>
    </row>
    <row r="1022" spans="22:23" ht="15.75">
      <c r="V1022" s="35"/>
      <c r="W1022" s="11"/>
    </row>
    <row r="1023" spans="22:23" ht="15.75">
      <c r="V1023" s="35"/>
      <c r="W1023" s="11"/>
    </row>
    <row r="1024" spans="22:23" ht="15.75">
      <c r="V1024" s="35"/>
      <c r="W1024" s="11"/>
    </row>
    <row r="1025" spans="22:23" ht="15.75">
      <c r="V1025" s="35"/>
      <c r="W1025" s="11"/>
    </row>
    <row r="1026" spans="22:23" ht="15.75">
      <c r="V1026" s="35"/>
      <c r="W1026" s="11"/>
    </row>
    <row r="1027" spans="22:23" ht="15.75">
      <c r="V1027" s="35"/>
      <c r="W1027" s="11"/>
    </row>
    <row r="1028" spans="22:23" ht="15.75">
      <c r="V1028" s="35"/>
      <c r="W1028" s="11"/>
    </row>
    <row r="1029" spans="22:23" ht="15.75">
      <c r="V1029" s="35"/>
      <c r="W1029" s="11"/>
    </row>
    <row r="1030" spans="22:23" ht="15.75">
      <c r="V1030" s="35"/>
      <c r="W1030" s="11"/>
    </row>
    <row r="1031" spans="22:23" ht="15.75">
      <c r="V1031" s="35"/>
      <c r="W1031" s="11"/>
    </row>
    <row r="1032" spans="22:23" ht="15.75">
      <c r="V1032" s="35"/>
      <c r="W1032" s="11"/>
    </row>
    <row r="1033" spans="22:23" ht="15.75">
      <c r="V1033" s="35"/>
      <c r="W1033" s="11"/>
    </row>
    <row r="1034" spans="22:23" ht="15.75">
      <c r="V1034" s="35"/>
      <c r="W1034" s="11"/>
    </row>
    <row r="1035" spans="22:23" ht="15.75">
      <c r="V1035" s="35"/>
      <c r="W1035" s="11"/>
    </row>
    <row r="1036" spans="22:23" ht="15.75">
      <c r="V1036" s="35"/>
      <c r="W1036" s="11"/>
    </row>
    <row r="1037" spans="22:23" ht="15.75">
      <c r="V1037" s="35"/>
      <c r="W1037" s="11"/>
    </row>
    <row r="1038" spans="22:23" ht="15.75">
      <c r="V1038" s="35"/>
      <c r="W1038" s="11"/>
    </row>
    <row r="1039" spans="22:23" ht="15.75">
      <c r="V1039" s="35"/>
      <c r="W1039" s="11"/>
    </row>
    <row r="1040" spans="22:23" ht="15.75">
      <c r="V1040" s="35"/>
      <c r="W1040" s="11"/>
    </row>
    <row r="1041" spans="22:23" ht="15.75">
      <c r="V1041" s="35"/>
      <c r="W1041" s="11"/>
    </row>
    <row r="1042" spans="22:23" ht="15.75">
      <c r="V1042" s="35"/>
      <c r="W1042" s="11"/>
    </row>
    <row r="1043" spans="22:23" ht="15.75">
      <c r="V1043" s="35"/>
      <c r="W1043" s="11"/>
    </row>
    <row r="1044" spans="22:23" ht="15.75">
      <c r="V1044" s="35"/>
      <c r="W1044" s="11"/>
    </row>
    <row r="1045" spans="22:23" ht="15.75">
      <c r="V1045" s="35"/>
      <c r="W1045" s="11"/>
    </row>
    <row r="1046" spans="22:23" ht="15.75">
      <c r="V1046" s="35"/>
      <c r="W1046" s="11"/>
    </row>
    <row r="1047" spans="22:23" ht="15.75">
      <c r="V1047" s="35"/>
      <c r="W1047" s="11"/>
    </row>
    <row r="1048" spans="22:23" ht="15.75">
      <c r="V1048" s="35"/>
      <c r="W1048" s="11"/>
    </row>
    <row r="1049" spans="22:23" ht="15.75">
      <c r="V1049" s="35"/>
      <c r="W1049" s="11"/>
    </row>
    <row r="1050" spans="22:23" ht="15.75">
      <c r="V1050" s="35"/>
      <c r="W1050" s="11"/>
    </row>
    <row r="1051" spans="22:23" ht="15.75">
      <c r="V1051" s="35"/>
      <c r="W1051" s="11"/>
    </row>
    <row r="1052" spans="22:23" ht="15.75">
      <c r="V1052" s="35"/>
      <c r="W1052" s="11"/>
    </row>
    <row r="1053" spans="22:23" ht="15.75">
      <c r="V1053" s="35"/>
      <c r="W1053" s="11"/>
    </row>
    <row r="1054" spans="22:23" ht="15.75">
      <c r="V1054" s="35"/>
      <c r="W1054" s="11"/>
    </row>
    <row r="1055" spans="22:23" ht="15.75">
      <c r="V1055" s="35"/>
      <c r="W1055" s="11"/>
    </row>
    <row r="1056" spans="22:23" ht="15.75">
      <c r="V1056" s="35"/>
      <c r="W1056" s="11"/>
    </row>
    <row r="1057" spans="22:23" ht="15.75">
      <c r="V1057" s="35"/>
      <c r="W1057" s="11"/>
    </row>
    <row r="1058" spans="22:23" ht="15.75">
      <c r="V1058" s="35"/>
      <c r="W1058" s="11"/>
    </row>
    <row r="1059" spans="22:23" ht="15.75">
      <c r="V1059" s="35"/>
      <c r="W1059" s="11"/>
    </row>
    <row r="1060" spans="22:23" ht="15.75">
      <c r="V1060" s="35"/>
      <c r="W1060" s="11"/>
    </row>
    <row r="1061" spans="22:23" ht="15.75">
      <c r="V1061" s="35"/>
      <c r="W1061" s="11"/>
    </row>
    <row r="1062" spans="22:23" ht="15.75">
      <c r="V1062" s="35"/>
      <c r="W1062" s="11"/>
    </row>
    <row r="1063" spans="22:23" ht="15.75">
      <c r="V1063" s="35"/>
      <c r="W1063" s="11"/>
    </row>
    <row r="1064" spans="22:23" ht="15.75">
      <c r="V1064" s="35"/>
      <c r="W1064" s="11"/>
    </row>
    <row r="1065" spans="22:23" ht="15.75">
      <c r="V1065" s="35"/>
      <c r="W1065" s="11"/>
    </row>
    <row r="1066" spans="22:23" ht="15.75">
      <c r="V1066" s="35"/>
      <c r="W1066" s="11"/>
    </row>
    <row r="1067" spans="22:23" ht="15.75">
      <c r="V1067" s="35"/>
      <c r="W1067" s="11"/>
    </row>
    <row r="1068" spans="22:23" ht="15.75">
      <c r="V1068" s="35"/>
      <c r="W1068" s="11"/>
    </row>
    <row r="1069" spans="22:23" ht="15.75">
      <c r="V1069" s="35"/>
      <c r="W1069" s="11"/>
    </row>
    <row r="1070" spans="22:23" ht="15.75">
      <c r="V1070" s="35"/>
      <c r="W1070" s="11"/>
    </row>
    <row r="1071" spans="22:23" ht="15.75">
      <c r="V1071" s="35"/>
      <c r="W1071" s="11"/>
    </row>
    <row r="1072" spans="22:23" ht="15.75">
      <c r="V1072" s="35"/>
      <c r="W1072" s="11"/>
    </row>
    <row r="1073" spans="22:23" ht="15.75">
      <c r="V1073" s="35"/>
      <c r="W1073" s="11"/>
    </row>
    <row r="1074" spans="22:23" ht="15.75">
      <c r="V1074" s="35"/>
      <c r="W1074" s="11"/>
    </row>
    <row r="1075" spans="22:23" ht="15.75">
      <c r="V1075" s="35"/>
      <c r="W1075" s="11"/>
    </row>
    <row r="1076" spans="22:23" ht="15.75">
      <c r="V1076" s="35"/>
      <c r="W1076" s="11"/>
    </row>
    <row r="1077" spans="22:23" ht="15.75">
      <c r="V1077" s="35"/>
      <c r="W1077" s="11"/>
    </row>
    <row r="1078" spans="22:23" ht="15.75">
      <c r="V1078" s="35"/>
      <c r="W1078" s="11"/>
    </row>
    <row r="1079" spans="22:23" ht="15.75">
      <c r="V1079" s="35"/>
      <c r="W1079" s="11"/>
    </row>
    <row r="1080" spans="22:23" ht="15.75">
      <c r="V1080" s="35"/>
      <c r="W1080" s="11"/>
    </row>
    <row r="1081" spans="22:23" ht="15.75">
      <c r="V1081" s="35"/>
      <c r="W1081" s="11"/>
    </row>
    <row r="1082" spans="22:23" ht="15.75">
      <c r="V1082" s="35"/>
      <c r="W1082" s="11"/>
    </row>
    <row r="1083" spans="22:23" ht="15.75">
      <c r="V1083" s="35"/>
      <c r="W1083" s="11"/>
    </row>
    <row r="1084" spans="22:23" ht="15.75">
      <c r="V1084" s="35"/>
      <c r="W1084" s="11"/>
    </row>
    <row r="1085" spans="22:23" ht="15.75">
      <c r="V1085" s="35"/>
      <c r="W1085" s="11"/>
    </row>
    <row r="1086" spans="22:23" ht="15.75">
      <c r="V1086" s="35"/>
      <c r="W1086" s="11"/>
    </row>
    <row r="1087" spans="22:23" ht="15.75">
      <c r="V1087" s="35"/>
      <c r="W1087" s="11"/>
    </row>
    <row r="1088" spans="22:23" ht="15.75">
      <c r="V1088" s="35"/>
      <c r="W1088" s="11"/>
    </row>
    <row r="1089" spans="22:23" ht="15.75">
      <c r="V1089" s="35"/>
      <c r="W1089" s="11"/>
    </row>
    <row r="1090" spans="22:23" ht="15.75">
      <c r="V1090" s="35"/>
      <c r="W1090" s="11"/>
    </row>
    <row r="1091" spans="22:23" ht="15.75">
      <c r="V1091" s="35"/>
      <c r="W1091" s="11"/>
    </row>
    <row r="1092" spans="22:23" ht="15.75">
      <c r="V1092" s="35"/>
      <c r="W1092" s="11"/>
    </row>
    <row r="1093" spans="22:23" ht="15.75">
      <c r="V1093" s="35"/>
      <c r="W1093" s="11"/>
    </row>
    <row r="1094" spans="22:23" ht="15.75">
      <c r="V1094" s="35"/>
      <c r="W1094" s="11"/>
    </row>
    <row r="1095" spans="22:23" ht="15.75">
      <c r="V1095" s="35"/>
      <c r="W1095" s="11"/>
    </row>
    <row r="1096" spans="22:23" ht="15.75">
      <c r="V1096" s="35"/>
      <c r="W1096" s="11"/>
    </row>
    <row r="1097" spans="22:23" ht="15.75">
      <c r="V1097" s="35"/>
      <c r="W1097" s="11"/>
    </row>
    <row r="1098" spans="22:23" ht="15.75">
      <c r="V1098" s="35"/>
      <c r="W1098" s="11"/>
    </row>
    <row r="1099" spans="22:23" ht="15.75">
      <c r="V1099" s="35"/>
      <c r="W1099" s="11"/>
    </row>
    <row r="1100" spans="22:23" ht="15.75">
      <c r="V1100" s="35"/>
      <c r="W1100" s="11"/>
    </row>
    <row r="1101" spans="22:23" ht="15.75">
      <c r="V1101" s="35"/>
      <c r="W1101" s="11"/>
    </row>
    <row r="1102" spans="22:23" ht="15.75">
      <c r="V1102" s="35"/>
      <c r="W1102" s="11"/>
    </row>
    <row r="1103" spans="22:23" ht="15.75">
      <c r="V1103" s="35"/>
      <c r="W1103" s="11"/>
    </row>
    <row r="1104" spans="22:23" ht="15.75">
      <c r="V1104" s="35"/>
      <c r="W1104" s="11"/>
    </row>
    <row r="1105" spans="22:23" ht="15.75">
      <c r="V1105" s="35"/>
      <c r="W1105" s="11"/>
    </row>
    <row r="1106" spans="22:23" ht="15.75">
      <c r="V1106" s="35"/>
      <c r="W1106" s="11"/>
    </row>
    <row r="1107" spans="22:23" ht="15.75">
      <c r="V1107" s="35"/>
      <c r="W1107" s="11"/>
    </row>
    <row r="1108" spans="22:23" ht="15.75">
      <c r="V1108" s="35"/>
      <c r="W1108" s="11"/>
    </row>
    <row r="1109" spans="22:23" ht="15.75">
      <c r="V1109" s="35"/>
      <c r="W1109" s="11"/>
    </row>
    <row r="1110" spans="22:23" ht="15.75">
      <c r="V1110" s="35"/>
      <c r="W1110" s="11"/>
    </row>
    <row r="1111" spans="22:23" ht="15.75">
      <c r="V1111" s="35"/>
      <c r="W1111" s="11"/>
    </row>
    <row r="1112" spans="22:23" ht="15.75">
      <c r="V1112" s="35"/>
      <c r="W1112" s="11"/>
    </row>
    <row r="1113" spans="22:23" ht="15.75">
      <c r="V1113" s="35"/>
      <c r="W1113" s="11"/>
    </row>
    <row r="1114" spans="22:23" ht="15.75">
      <c r="V1114" s="35"/>
      <c r="W1114" s="11"/>
    </row>
    <row r="1115" spans="22:23" ht="15.75">
      <c r="V1115" s="35"/>
      <c r="W1115" s="11"/>
    </row>
    <row r="1116" spans="22:23" ht="15.75">
      <c r="V1116" s="35"/>
      <c r="W1116" s="11"/>
    </row>
    <row r="1117" spans="22:23" ht="15.75">
      <c r="V1117" s="35"/>
      <c r="W1117" s="11"/>
    </row>
    <row r="1118" spans="22:23" ht="15.75">
      <c r="V1118" s="35"/>
      <c r="W1118" s="11"/>
    </row>
    <row r="1119" spans="22:23" ht="15.75">
      <c r="V1119" s="35"/>
      <c r="W1119" s="11"/>
    </row>
    <row r="1120" spans="22:23" ht="15.75">
      <c r="V1120" s="35"/>
      <c r="W1120" s="11"/>
    </row>
    <row r="1121" spans="22:23" ht="15.75">
      <c r="V1121" s="35"/>
      <c r="W1121" s="11"/>
    </row>
    <row r="1122" spans="22:23" ht="15.75">
      <c r="V1122" s="35"/>
      <c r="W1122" s="11"/>
    </row>
    <row r="1123" spans="22:23" ht="15.75">
      <c r="V1123" s="35"/>
      <c r="W1123" s="11"/>
    </row>
    <row r="1124" spans="22:23" ht="15.75">
      <c r="V1124" s="35"/>
      <c r="W1124" s="11"/>
    </row>
    <row r="1125" spans="22:23" ht="15.75">
      <c r="V1125" s="35"/>
      <c r="W1125" s="11"/>
    </row>
    <row r="1126" spans="22:23" ht="15.75">
      <c r="V1126" s="35"/>
      <c r="W1126" s="11"/>
    </row>
    <row r="1127" spans="22:23" ht="15.75">
      <c r="V1127" s="35"/>
      <c r="W1127" s="11"/>
    </row>
    <row r="1128" spans="22:23" ht="15.75">
      <c r="V1128" s="35"/>
      <c r="W1128" s="11"/>
    </row>
    <row r="1129" spans="22:23" ht="15.75">
      <c r="V1129" s="35"/>
      <c r="W1129" s="11"/>
    </row>
    <row r="1130" spans="22:23" ht="15.75">
      <c r="V1130" s="35"/>
      <c r="W1130" s="11"/>
    </row>
    <row r="1131" spans="22:23" ht="15.75">
      <c r="V1131" s="35"/>
      <c r="W1131" s="11"/>
    </row>
    <row r="1132" spans="22:23" ht="15.75">
      <c r="V1132" s="35"/>
      <c r="W1132" s="11"/>
    </row>
    <row r="1133" spans="22:23" ht="15.75">
      <c r="V1133" s="35"/>
      <c r="W1133" s="11"/>
    </row>
    <row r="1134" spans="22:23" ht="15.75">
      <c r="V1134" s="35"/>
      <c r="W1134" s="11"/>
    </row>
    <row r="1135" spans="22:23" ht="15.75">
      <c r="V1135" s="35"/>
      <c r="W1135" s="11"/>
    </row>
    <row r="1136" spans="22:23" ht="15.75">
      <c r="V1136" s="35"/>
      <c r="W1136" s="11"/>
    </row>
    <row r="1137" spans="22:23" ht="15.75">
      <c r="V1137" s="35"/>
      <c r="W1137" s="11"/>
    </row>
    <row r="1138" spans="22:23" ht="15.75">
      <c r="V1138" s="35"/>
      <c r="W1138" s="11"/>
    </row>
    <row r="1139" spans="22:23" ht="15.75">
      <c r="V1139" s="35"/>
      <c r="W1139" s="11"/>
    </row>
    <row r="1140" spans="22:23" ht="15.75">
      <c r="V1140" s="35"/>
      <c r="W1140" s="11"/>
    </row>
    <row r="1141" spans="22:23" ht="15.75">
      <c r="V1141" s="35"/>
      <c r="W1141" s="11"/>
    </row>
    <row r="1142" spans="22:23" ht="15.75">
      <c r="V1142" s="35"/>
      <c r="W1142" s="11"/>
    </row>
    <row r="1143" spans="22:23" ht="15.75">
      <c r="V1143" s="35"/>
      <c r="W1143" s="11"/>
    </row>
    <row r="1144" spans="22:23" ht="15.75">
      <c r="V1144" s="35"/>
      <c r="W1144" s="11"/>
    </row>
    <row r="1145" spans="22:23" ht="15.75">
      <c r="V1145" s="35"/>
      <c r="W1145" s="11"/>
    </row>
    <row r="1146" spans="22:23" ht="15.75">
      <c r="V1146" s="35"/>
      <c r="W1146" s="11"/>
    </row>
    <row r="1147" spans="22:23" ht="15.75">
      <c r="V1147" s="35"/>
      <c r="W1147" s="11"/>
    </row>
    <row r="1148" spans="22:23" ht="15.75">
      <c r="V1148" s="35"/>
      <c r="W1148" s="11"/>
    </row>
    <row r="1149" spans="22:23" ht="15.75">
      <c r="V1149" s="35"/>
      <c r="W1149" s="11"/>
    </row>
    <row r="1150" spans="22:23" ht="15.75">
      <c r="V1150" s="35"/>
      <c r="W1150" s="11"/>
    </row>
    <row r="1151" spans="22:23" ht="15.75">
      <c r="V1151" s="35"/>
      <c r="W1151" s="11"/>
    </row>
    <row r="1152" spans="22:23" ht="15.75">
      <c r="V1152" s="35"/>
      <c r="W1152" s="11"/>
    </row>
    <row r="1153" spans="22:23" ht="15.75">
      <c r="V1153" s="35"/>
      <c r="W1153" s="11"/>
    </row>
    <row r="1154" spans="22:23" ht="15.75">
      <c r="V1154" s="35"/>
      <c r="W1154" s="11"/>
    </row>
    <row r="1155" spans="22:23" ht="15.75">
      <c r="V1155" s="35"/>
      <c r="W1155" s="11"/>
    </row>
    <row r="1156" spans="22:23" ht="15.75">
      <c r="V1156" s="35"/>
      <c r="W1156" s="11"/>
    </row>
    <row r="1157" spans="22:23" ht="15.75">
      <c r="V1157" s="35"/>
      <c r="W1157" s="11"/>
    </row>
    <row r="1158" spans="22:23" ht="15.75">
      <c r="V1158" s="35"/>
      <c r="W1158" s="11"/>
    </row>
    <row r="1159" spans="22:23" ht="15.75">
      <c r="V1159" s="35"/>
      <c r="W1159" s="11"/>
    </row>
    <row r="1160" spans="22:23" ht="15.75">
      <c r="V1160" s="35"/>
      <c r="W1160" s="11"/>
    </row>
    <row r="1161" spans="22:23" ht="15.75">
      <c r="V1161" s="35"/>
      <c r="W1161" s="11"/>
    </row>
    <row r="1162" spans="22:23" ht="15.75">
      <c r="V1162" s="35"/>
      <c r="W1162" s="11"/>
    </row>
    <row r="1163" spans="22:23" ht="15.75">
      <c r="V1163" s="35"/>
      <c r="W1163" s="11"/>
    </row>
    <row r="1164" spans="22:23" ht="15.75">
      <c r="V1164" s="35"/>
      <c r="W1164" s="11"/>
    </row>
    <row r="1165" spans="22:23" ht="15.75">
      <c r="V1165" s="35"/>
      <c r="W1165" s="11"/>
    </row>
    <row r="1166" spans="22:23" ht="15.75">
      <c r="V1166" s="35"/>
      <c r="W1166" s="11"/>
    </row>
    <row r="1167" spans="22:23" ht="15.75">
      <c r="V1167" s="35"/>
      <c r="W1167" s="11"/>
    </row>
    <row r="1168" spans="22:23" ht="15.75">
      <c r="V1168" s="35"/>
      <c r="W1168" s="11"/>
    </row>
    <row r="1169" spans="22:23" ht="15.75">
      <c r="V1169" s="35"/>
      <c r="W1169" s="11"/>
    </row>
    <row r="1170" spans="22:23" ht="15.75">
      <c r="V1170" s="35"/>
      <c r="W1170" s="11"/>
    </row>
    <row r="1171" spans="22:23" ht="15.75">
      <c r="V1171" s="35"/>
      <c r="W1171" s="11"/>
    </row>
    <row r="1172" spans="22:23" ht="15.75">
      <c r="V1172" s="35"/>
      <c r="W1172" s="11"/>
    </row>
    <row r="1173" spans="22:23" ht="15.75">
      <c r="V1173" s="35"/>
      <c r="W1173" s="11"/>
    </row>
    <row r="1174" spans="22:23" ht="15.75">
      <c r="V1174" s="35"/>
      <c r="W1174" s="11"/>
    </row>
    <row r="1175" spans="22:23" ht="15.75">
      <c r="V1175" s="35"/>
      <c r="W1175" s="11"/>
    </row>
    <row r="1176" spans="22:23" ht="15.75">
      <c r="V1176" s="35"/>
      <c r="W1176" s="11"/>
    </row>
    <row r="1177" spans="22:23" ht="15.75">
      <c r="V1177" s="35"/>
      <c r="W1177" s="11"/>
    </row>
    <row r="1178" spans="22:23" ht="15.75">
      <c r="V1178" s="35"/>
      <c r="W1178" s="11"/>
    </row>
    <row r="1179" spans="22:23" ht="15.75">
      <c r="V1179" s="35"/>
      <c r="W1179" s="11"/>
    </row>
    <row r="1180" spans="22:23" ht="15.75">
      <c r="V1180" s="35"/>
      <c r="W1180" s="11"/>
    </row>
    <row r="1181" spans="22:23" ht="15.75">
      <c r="V1181" s="35"/>
      <c r="W1181" s="11"/>
    </row>
    <row r="1182" spans="22:23" ht="15.75">
      <c r="V1182" s="35"/>
      <c r="W1182" s="11"/>
    </row>
    <row r="1183" spans="22:23" ht="15.75">
      <c r="V1183" s="35"/>
      <c r="W1183" s="11"/>
    </row>
    <row r="1184" spans="22:23" ht="15.75">
      <c r="V1184" s="35"/>
      <c r="W1184" s="11"/>
    </row>
    <row r="1185" spans="22:23" ht="15.75">
      <c r="V1185" s="35"/>
      <c r="W1185" s="11"/>
    </row>
    <row r="1186" spans="22:23" ht="15.75">
      <c r="V1186" s="35"/>
      <c r="W1186" s="11"/>
    </row>
    <row r="1187" spans="22:23" ht="15.75">
      <c r="V1187" s="35"/>
      <c r="W1187" s="11"/>
    </row>
    <row r="1188" spans="22:23" ht="15.75">
      <c r="V1188" s="35"/>
      <c r="W1188" s="11"/>
    </row>
    <row r="1189" spans="22:23" ht="15.75">
      <c r="V1189" s="35"/>
      <c r="W1189" s="11"/>
    </row>
    <row r="1190" spans="22:23" ht="15.75">
      <c r="V1190" s="35"/>
      <c r="W1190" s="11"/>
    </row>
    <row r="1191" spans="22:23" ht="15.75">
      <c r="V1191" s="35"/>
      <c r="W1191" s="11"/>
    </row>
    <row r="1192" spans="22:23" ht="15.75">
      <c r="V1192" s="35"/>
      <c r="W1192" s="11"/>
    </row>
    <row r="1193" spans="22:23" ht="15.75">
      <c r="V1193" s="35"/>
      <c r="W1193" s="11"/>
    </row>
    <row r="1194" spans="22:23" ht="15.75">
      <c r="V1194" s="35"/>
      <c r="W1194" s="11"/>
    </row>
    <row r="1195" spans="22:23" ht="15.75">
      <c r="V1195" s="35"/>
      <c r="W1195" s="11"/>
    </row>
    <row r="1196" spans="22:23" ht="15.75">
      <c r="V1196" s="35"/>
      <c r="W1196" s="11"/>
    </row>
    <row r="1197" spans="22:23" ht="15.75">
      <c r="V1197" s="35"/>
      <c r="W1197" s="11"/>
    </row>
    <row r="1198" spans="22:23" ht="15.75">
      <c r="V1198" s="35"/>
      <c r="W1198" s="11"/>
    </row>
    <row r="1199" spans="22:23" ht="15.75">
      <c r="V1199" s="35"/>
      <c r="W1199" s="11"/>
    </row>
    <row r="1200" spans="22:23" ht="15.75">
      <c r="V1200" s="35"/>
      <c r="W1200" s="11"/>
    </row>
    <row r="1201" spans="22:23" ht="15.75">
      <c r="V1201" s="35"/>
      <c r="W1201" s="11"/>
    </row>
    <row r="1202" spans="22:23" ht="15.75">
      <c r="V1202" s="35"/>
      <c r="W1202" s="11"/>
    </row>
    <row r="1203" spans="22:23" ht="15.75">
      <c r="V1203" s="35"/>
      <c r="W1203" s="11"/>
    </row>
    <row r="1204" spans="22:23" ht="15.75">
      <c r="V1204" s="35"/>
      <c r="W1204" s="11"/>
    </row>
    <row r="1205" spans="22:23" ht="15.75">
      <c r="V1205" s="35"/>
      <c r="W1205" s="11"/>
    </row>
    <row r="1206" spans="22:23" ht="15.75">
      <c r="V1206" s="35"/>
      <c r="W1206" s="11"/>
    </row>
    <row r="1207" spans="22:23" ht="15.75">
      <c r="V1207" s="35"/>
      <c r="W1207" s="11"/>
    </row>
    <row r="1208" spans="22:23" ht="15.75">
      <c r="V1208" s="35"/>
      <c r="W1208" s="11"/>
    </row>
    <row r="1209" spans="22:23" ht="15.75">
      <c r="V1209" s="35"/>
      <c r="W1209" s="11"/>
    </row>
    <row r="1210" spans="22:23" ht="15.75">
      <c r="V1210" s="35"/>
      <c r="W1210" s="11"/>
    </row>
    <row r="1211" spans="22:23" ht="15.75">
      <c r="V1211" s="35"/>
      <c r="W1211" s="11"/>
    </row>
    <row r="1212" spans="22:23" ht="15.75">
      <c r="V1212" s="35"/>
      <c r="W1212" s="11"/>
    </row>
    <row r="1213" spans="22:23" ht="15.75">
      <c r="V1213" s="35"/>
      <c r="W1213" s="11"/>
    </row>
    <row r="1214" spans="22:23" ht="15.75">
      <c r="V1214" s="35"/>
      <c r="W1214" s="11"/>
    </row>
    <row r="1215" spans="22:23" ht="15.75">
      <c r="V1215" s="35"/>
      <c r="W1215" s="11"/>
    </row>
    <row r="1216" spans="22:23" ht="15.75">
      <c r="V1216" s="35"/>
      <c r="W1216" s="11"/>
    </row>
    <row r="1217" spans="22:23" ht="15.75">
      <c r="V1217" s="35"/>
      <c r="W1217" s="11"/>
    </row>
    <row r="1218" spans="22:23" ht="15.75">
      <c r="V1218" s="35"/>
      <c r="W1218" s="11"/>
    </row>
    <row r="1219" spans="22:23" ht="15.75">
      <c r="V1219" s="35"/>
      <c r="W1219" s="11"/>
    </row>
    <row r="1220" spans="22:23" ht="15.75">
      <c r="V1220" s="35"/>
      <c r="W1220" s="11"/>
    </row>
    <row r="1221" spans="22:23" ht="15.75">
      <c r="V1221" s="35"/>
      <c r="W1221" s="11"/>
    </row>
    <row r="1222" spans="22:23" ht="15.75">
      <c r="V1222" s="35"/>
      <c r="W1222" s="11"/>
    </row>
    <row r="1223" spans="22:23" ht="15.75">
      <c r="V1223" s="35"/>
      <c r="W1223" s="11"/>
    </row>
    <row r="1224" spans="22:23" ht="15.75">
      <c r="V1224" s="35"/>
      <c r="W1224" s="11"/>
    </row>
    <row r="1225" spans="22:23" ht="15.75">
      <c r="V1225" s="35"/>
      <c r="W1225" s="11"/>
    </row>
    <row r="1226" spans="22:23" ht="15.75">
      <c r="V1226" s="35"/>
      <c r="W1226" s="11"/>
    </row>
    <row r="1227" spans="22:23" ht="15.75">
      <c r="V1227" s="35"/>
      <c r="W1227" s="11"/>
    </row>
    <row r="1228" spans="22:23" ht="15.75">
      <c r="V1228" s="35"/>
      <c r="W1228" s="11"/>
    </row>
    <row r="1229" spans="22:23" ht="15.75">
      <c r="V1229" s="35"/>
      <c r="W1229" s="11"/>
    </row>
    <row r="1230" spans="22:23" ht="15.75">
      <c r="V1230" s="35"/>
      <c r="W1230" s="11"/>
    </row>
    <row r="1231" spans="22:23" ht="15.75">
      <c r="V1231" s="35"/>
      <c r="W1231" s="11"/>
    </row>
    <row r="1232" spans="22:23" ht="15.75">
      <c r="V1232" s="35"/>
      <c r="W1232" s="11"/>
    </row>
    <row r="1233" spans="22:23" ht="15.75">
      <c r="V1233" s="35"/>
      <c r="W1233" s="11"/>
    </row>
    <row r="1234" spans="22:23" ht="15.75">
      <c r="V1234" s="35"/>
      <c r="W1234" s="11"/>
    </row>
    <row r="1235" spans="22:23" ht="15.75">
      <c r="V1235" s="35"/>
      <c r="W1235" s="11"/>
    </row>
    <row r="1236" spans="22:23" ht="15.75">
      <c r="V1236" s="35"/>
      <c r="W1236" s="11"/>
    </row>
    <row r="1237" spans="22:23" ht="15.75">
      <c r="V1237" s="35"/>
      <c r="W1237" s="11"/>
    </row>
    <row r="1238" spans="22:23" ht="15.75">
      <c r="V1238" s="35"/>
      <c r="W1238" s="11"/>
    </row>
    <row r="1239" spans="22:23" ht="15.75">
      <c r="V1239" s="35"/>
      <c r="W1239" s="11"/>
    </row>
    <row r="1240" spans="22:23" ht="15.75">
      <c r="V1240" s="35"/>
      <c r="W1240" s="11"/>
    </row>
    <row r="1241" spans="22:23" ht="15.75">
      <c r="V1241" s="35"/>
      <c r="W1241" s="11"/>
    </row>
    <row r="1242" spans="22:23" ht="15.75">
      <c r="V1242" s="35"/>
      <c r="W1242" s="11"/>
    </row>
    <row r="1243" spans="22:23" ht="15.75">
      <c r="V1243" s="35"/>
      <c r="W1243" s="11"/>
    </row>
    <row r="1244" spans="22:23" ht="15.75">
      <c r="V1244" s="35"/>
      <c r="W1244" s="11"/>
    </row>
    <row r="1245" spans="22:23" ht="15.75">
      <c r="V1245" s="35"/>
      <c r="W1245" s="11"/>
    </row>
    <row r="1246" spans="22:23" ht="15.75">
      <c r="V1246" s="35"/>
      <c r="W1246" s="11"/>
    </row>
    <row r="1247" spans="22:23" ht="15.75">
      <c r="V1247" s="35"/>
      <c r="W1247" s="11"/>
    </row>
    <row r="1248" spans="22:23" ht="15.75">
      <c r="V1248" s="35"/>
      <c r="W1248" s="11"/>
    </row>
    <row r="1249" spans="22:23" ht="15.75">
      <c r="V1249" s="35"/>
      <c r="W1249" s="11"/>
    </row>
    <row r="1250" spans="22:23" ht="15.75">
      <c r="V1250" s="35"/>
      <c r="W1250" s="11"/>
    </row>
    <row r="1251" spans="22:23" ht="15.75">
      <c r="V1251" s="35"/>
      <c r="W1251" s="11"/>
    </row>
    <row r="1252" spans="22:23" ht="15.75">
      <c r="V1252" s="35"/>
      <c r="W1252" s="11"/>
    </row>
    <row r="1253" spans="22:23" ht="15.75">
      <c r="V1253" s="35"/>
      <c r="W1253" s="11"/>
    </row>
    <row r="1254" spans="22:23" ht="15.75">
      <c r="V1254" s="35"/>
      <c r="W1254" s="11"/>
    </row>
    <row r="1255" spans="22:23" ht="15.75">
      <c r="V1255" s="35"/>
      <c r="W1255" s="11"/>
    </row>
    <row r="1256" spans="22:23" ht="15.75">
      <c r="V1256" s="35"/>
      <c r="W1256" s="11"/>
    </row>
    <row r="1257" spans="22:23" ht="15.75">
      <c r="V1257" s="35"/>
      <c r="W1257" s="11"/>
    </row>
    <row r="1258" spans="22:23" ht="15.75">
      <c r="V1258" s="35"/>
      <c r="W1258" s="11"/>
    </row>
    <row r="1259" spans="22:23" ht="15.75">
      <c r="V1259" s="35"/>
      <c r="W1259" s="11"/>
    </row>
    <row r="1260" spans="22:23" ht="15.75">
      <c r="V1260" s="35"/>
      <c r="W1260" s="11"/>
    </row>
    <row r="1261" spans="22:23" ht="15.75">
      <c r="V1261" s="35"/>
      <c r="W1261" s="11"/>
    </row>
    <row r="1262" spans="22:23" ht="15.75">
      <c r="V1262" s="35"/>
      <c r="W1262" s="11"/>
    </row>
    <row r="1263" spans="22:23" ht="15.75">
      <c r="V1263" s="35"/>
      <c r="W1263" s="11"/>
    </row>
    <row r="1264" spans="22:23" ht="15.75">
      <c r="V1264" s="35"/>
      <c r="W1264" s="11"/>
    </row>
    <row r="1265" spans="22:23" ht="15.75">
      <c r="V1265" s="35"/>
      <c r="W1265" s="11"/>
    </row>
    <row r="1266" spans="22:23" ht="15.75">
      <c r="V1266" s="35"/>
      <c r="W1266" s="11"/>
    </row>
    <row r="1267" spans="22:23" ht="15.75">
      <c r="V1267" s="35"/>
      <c r="W1267" s="11"/>
    </row>
    <row r="1268" spans="22:23" ht="15.75">
      <c r="V1268" s="35"/>
      <c r="W1268" s="11"/>
    </row>
    <row r="1269" spans="22:23" ht="15.75">
      <c r="V1269" s="35"/>
      <c r="W1269" s="11"/>
    </row>
    <row r="1270" spans="22:23" ht="15.75">
      <c r="V1270" s="35"/>
      <c r="W1270" s="11"/>
    </row>
    <row r="1271" spans="22:23" ht="15.75">
      <c r="V1271" s="35"/>
      <c r="W1271" s="11"/>
    </row>
    <row r="1272" spans="22:23" ht="15.75">
      <c r="V1272" s="35"/>
      <c r="W1272" s="11"/>
    </row>
    <row r="1273" spans="22:23" ht="15.75">
      <c r="V1273" s="35"/>
      <c r="W1273" s="11"/>
    </row>
    <row r="1274" spans="22:23" ht="15.75">
      <c r="V1274" s="35"/>
      <c r="W1274" s="11"/>
    </row>
    <row r="1275" spans="22:23" ht="15.75">
      <c r="V1275" s="35"/>
      <c r="W1275" s="11"/>
    </row>
    <row r="1276" spans="22:23" ht="15.75">
      <c r="V1276" s="35"/>
      <c r="W1276" s="11"/>
    </row>
    <row r="1277" spans="22:23" ht="15.75">
      <c r="V1277" s="35"/>
      <c r="W1277" s="11"/>
    </row>
    <row r="1278" spans="22:23" ht="15.75">
      <c r="V1278" s="35"/>
      <c r="W1278" s="11"/>
    </row>
    <row r="1279" spans="22:23" ht="15.75">
      <c r="V1279" s="35"/>
      <c r="W1279" s="11"/>
    </row>
    <row r="1280" spans="22:23" ht="15.75">
      <c r="V1280" s="35"/>
      <c r="W1280" s="11"/>
    </row>
    <row r="1281" spans="22:23" ht="15.75">
      <c r="V1281" s="35"/>
      <c r="W1281" s="11"/>
    </row>
    <row r="1282" spans="22:23" ht="15.75">
      <c r="V1282" s="35"/>
      <c r="W1282" s="11"/>
    </row>
    <row r="1283" spans="22:23" ht="15.75">
      <c r="V1283" s="35"/>
      <c r="W1283" s="11"/>
    </row>
    <row r="1284" spans="22:23" ht="15.75">
      <c r="V1284" s="35"/>
      <c r="W1284" s="11"/>
    </row>
    <row r="1285" spans="22:23" ht="15.75">
      <c r="V1285" s="35"/>
      <c r="W1285" s="11"/>
    </row>
    <row r="1286" spans="22:23" ht="15.75">
      <c r="V1286" s="35"/>
      <c r="W1286" s="11"/>
    </row>
    <row r="1287" spans="22:23" ht="15.75">
      <c r="V1287" s="35"/>
      <c r="W1287" s="11"/>
    </row>
    <row r="1288" spans="22:23" ht="15.75">
      <c r="V1288" s="35"/>
      <c r="W1288" s="11"/>
    </row>
    <row r="1289" spans="22:23" ht="15.75">
      <c r="V1289" s="35"/>
      <c r="W1289" s="11"/>
    </row>
    <row r="1290" spans="22:23" ht="15.75">
      <c r="V1290" s="35"/>
      <c r="W1290" s="11"/>
    </row>
    <row r="1291" spans="22:23" ht="15.75">
      <c r="V1291" s="35"/>
      <c r="W1291" s="11"/>
    </row>
    <row r="1292" spans="22:23" ht="15.75">
      <c r="V1292" s="35"/>
      <c r="W1292" s="11"/>
    </row>
    <row r="1293" spans="22:23" ht="15.75">
      <c r="V1293" s="35"/>
      <c r="W1293" s="11"/>
    </row>
    <row r="1294" spans="22:23" ht="15.75">
      <c r="V1294" s="35"/>
      <c r="W1294" s="11"/>
    </row>
    <row r="1295" spans="22:23" ht="15.75">
      <c r="V1295" s="35"/>
      <c r="W1295" s="11"/>
    </row>
    <row r="1296" spans="22:23" ht="15.75">
      <c r="V1296" s="35"/>
      <c r="W1296" s="11"/>
    </row>
    <row r="1297" spans="22:23" ht="15.75">
      <c r="V1297" s="35"/>
      <c r="W1297" s="11"/>
    </row>
    <row r="1298" spans="22:23" ht="15.75">
      <c r="V1298" s="35"/>
      <c r="W1298" s="11"/>
    </row>
    <row r="1299" spans="22:23" ht="15.75">
      <c r="V1299" s="35"/>
      <c r="W1299" s="11"/>
    </row>
    <row r="1300" spans="22:23" ht="15.75">
      <c r="V1300" s="35"/>
      <c r="W1300" s="11"/>
    </row>
    <row r="1301" spans="22:23" ht="15.75">
      <c r="V1301" s="35"/>
      <c r="W1301" s="11"/>
    </row>
    <row r="1302" spans="22:23" ht="15.75">
      <c r="V1302" s="35"/>
      <c r="W1302" s="11"/>
    </row>
    <row r="1303" spans="22:23" ht="15.75">
      <c r="V1303" s="35"/>
      <c r="W1303" s="11"/>
    </row>
    <row r="1304" spans="22:23" ht="15.75">
      <c r="V1304" s="35"/>
      <c r="W1304" s="11"/>
    </row>
    <row r="1305" spans="22:23" ht="15.75">
      <c r="V1305" s="35"/>
      <c r="W1305" s="11"/>
    </row>
    <row r="1306" spans="22:23" ht="15.75">
      <c r="V1306" s="35"/>
      <c r="W1306" s="11"/>
    </row>
    <row r="1307" spans="22:23" ht="15.75">
      <c r="V1307" s="35"/>
      <c r="W1307" s="11"/>
    </row>
    <row r="1308" spans="22:23" ht="15.75">
      <c r="V1308" s="35"/>
      <c r="W1308" s="11"/>
    </row>
    <row r="1309" spans="22:23" ht="15.75">
      <c r="V1309" s="35"/>
      <c r="W1309" s="11"/>
    </row>
    <row r="1310" spans="22:23" ht="15.75">
      <c r="V1310" s="35"/>
      <c r="W1310" s="11"/>
    </row>
    <row r="1311" spans="22:23" ht="15.75">
      <c r="V1311" s="35"/>
      <c r="W1311" s="11"/>
    </row>
    <row r="1312" spans="22:23" ht="15.75">
      <c r="V1312" s="35"/>
      <c r="W1312" s="11"/>
    </row>
    <row r="1313" spans="22:23" ht="15.75">
      <c r="V1313" s="35"/>
      <c r="W1313" s="11"/>
    </row>
    <row r="1314" spans="22:23" ht="15.75">
      <c r="V1314" s="35"/>
      <c r="W1314" s="11"/>
    </row>
    <row r="1315" spans="22:23" ht="15.75">
      <c r="V1315" s="35"/>
      <c r="W1315" s="11"/>
    </row>
    <row r="1316" spans="22:23" ht="15.75">
      <c r="V1316" s="35"/>
      <c r="W1316" s="11"/>
    </row>
    <row r="1317" spans="22:23" ht="15.75">
      <c r="V1317" s="35"/>
      <c r="W1317" s="11"/>
    </row>
    <row r="1318" spans="22:23" ht="15.75">
      <c r="V1318" s="35"/>
      <c r="W1318" s="11"/>
    </row>
    <row r="1319" spans="22:23" ht="15.75">
      <c r="V1319" s="35"/>
      <c r="W1319" s="11"/>
    </row>
    <row r="1320" spans="22:23" ht="15.75">
      <c r="V1320" s="35"/>
      <c r="W1320" s="11"/>
    </row>
    <row r="1321" spans="22:23" ht="15.75">
      <c r="V1321" s="35"/>
      <c r="W1321" s="11"/>
    </row>
    <row r="1322" spans="22:23" ht="15.75">
      <c r="V1322" s="35"/>
      <c r="W1322" s="11"/>
    </row>
    <row r="1323" spans="22:23" ht="15.75">
      <c r="V1323" s="35"/>
      <c r="W1323" s="11"/>
    </row>
    <row r="1324" spans="22:23" ht="15.75">
      <c r="V1324" s="35"/>
      <c r="W1324" s="11"/>
    </row>
    <row r="1325" spans="22:23" ht="15.75">
      <c r="V1325" s="35"/>
      <c r="W1325" s="11"/>
    </row>
    <row r="1326" spans="22:23" ht="15.75">
      <c r="V1326" s="35"/>
      <c r="W1326" s="11"/>
    </row>
    <row r="1327" spans="22:23" ht="15.75">
      <c r="V1327" s="35"/>
      <c r="W1327" s="11"/>
    </row>
    <row r="1328" spans="22:23" ht="15.75">
      <c r="V1328" s="35"/>
      <c r="W1328" s="11"/>
    </row>
    <row r="1329" spans="22:23" ht="15.75">
      <c r="V1329" s="35"/>
      <c r="W1329" s="11"/>
    </row>
    <row r="1330" spans="22:23" ht="15.75">
      <c r="V1330" s="35"/>
      <c r="W1330" s="11"/>
    </row>
    <row r="1331" spans="22:23" ht="15.75">
      <c r="V1331" s="35"/>
      <c r="W1331" s="11"/>
    </row>
    <row r="1332" spans="22:23" ht="15.75">
      <c r="V1332" s="35"/>
      <c r="W1332" s="11"/>
    </row>
    <row r="1333" spans="22:23" ht="15.75">
      <c r="V1333" s="35"/>
      <c r="W1333" s="11"/>
    </row>
    <row r="1334" spans="22:23" ht="15.75">
      <c r="V1334" s="35"/>
      <c r="W1334" s="11"/>
    </row>
    <row r="1335" spans="22:23" ht="15.75">
      <c r="V1335" s="35"/>
      <c r="W1335" s="11"/>
    </row>
    <row r="1336" spans="22:23" ht="15.75">
      <c r="V1336" s="35"/>
      <c r="W1336" s="11"/>
    </row>
    <row r="1337" spans="22:23" ht="15.75">
      <c r="V1337" s="35"/>
      <c r="W1337" s="11"/>
    </row>
    <row r="1338" spans="22:23" ht="15.75">
      <c r="V1338" s="35"/>
      <c r="W1338" s="11"/>
    </row>
    <row r="1339" spans="22:23" ht="15.75">
      <c r="V1339" s="35"/>
      <c r="W1339" s="11"/>
    </row>
    <row r="1340" spans="22:23" ht="15.75">
      <c r="V1340" s="35"/>
      <c r="W1340" s="11"/>
    </row>
    <row r="1341" spans="22:23" ht="15.75">
      <c r="V1341" s="35"/>
      <c r="W1341" s="11"/>
    </row>
    <row r="1342" spans="22:23" ht="15.75">
      <c r="V1342" s="35"/>
      <c r="W1342" s="11"/>
    </row>
    <row r="1343" spans="22:23" ht="15.75">
      <c r="V1343" s="35"/>
      <c r="W1343" s="11"/>
    </row>
    <row r="1344" spans="22:23" ht="15.75">
      <c r="V1344" s="35"/>
      <c r="W1344" s="11"/>
    </row>
    <row r="1345" spans="22:23" ht="15.75">
      <c r="V1345" s="35"/>
      <c r="W1345" s="11"/>
    </row>
    <row r="1346" spans="22:23" ht="15.75">
      <c r="V1346" s="35"/>
      <c r="W1346" s="11"/>
    </row>
    <row r="1347" spans="22:23" ht="15.75">
      <c r="V1347" s="35"/>
      <c r="W1347" s="11"/>
    </row>
    <row r="1348" spans="22:23" ht="15.75">
      <c r="V1348" s="35"/>
      <c r="W1348" s="11"/>
    </row>
    <row r="1349" spans="22:23" ht="15.75">
      <c r="V1349" s="35"/>
      <c r="W1349" s="11"/>
    </row>
    <row r="1350" spans="22:23" ht="15.75">
      <c r="V1350" s="35"/>
      <c r="W1350" s="11"/>
    </row>
    <row r="1351" spans="22:23" ht="15.75">
      <c r="V1351" s="35"/>
      <c r="W1351" s="11"/>
    </row>
    <row r="1352" spans="22:23" ht="15.75">
      <c r="V1352" s="35"/>
      <c r="W1352" s="11"/>
    </row>
    <row r="1353" spans="22:23" ht="15.75">
      <c r="V1353" s="35"/>
      <c r="W1353" s="11"/>
    </row>
    <row r="1354" spans="22:23" ht="15.75">
      <c r="V1354" s="35"/>
      <c r="W1354" s="11"/>
    </row>
    <row r="1355" spans="22:23" ht="15.75">
      <c r="V1355" s="35"/>
      <c r="W1355" s="11"/>
    </row>
    <row r="1356" spans="22:23" ht="15.75">
      <c r="V1356" s="35"/>
      <c r="W1356" s="11"/>
    </row>
    <row r="1357" spans="22:23" ht="15.75">
      <c r="V1357" s="35"/>
      <c r="W1357" s="11"/>
    </row>
    <row r="1358" spans="22:23" ht="15.75">
      <c r="V1358" s="35"/>
      <c r="W1358" s="11"/>
    </row>
    <row r="1359" spans="22:23" ht="15.75">
      <c r="V1359" s="35"/>
      <c r="W1359" s="11"/>
    </row>
    <row r="1360" spans="22:23" ht="15.75">
      <c r="V1360" s="35"/>
      <c r="W1360" s="11"/>
    </row>
    <row r="1361" spans="22:23" ht="15.75">
      <c r="V1361" s="35"/>
      <c r="W1361" s="11"/>
    </row>
    <row r="1362" spans="22:23" ht="15.75">
      <c r="V1362" s="35"/>
      <c r="W1362" s="11"/>
    </row>
    <row r="1363" spans="22:23" ht="15.75">
      <c r="V1363" s="35"/>
      <c r="W1363" s="11"/>
    </row>
    <row r="1364" spans="22:23" ht="15.75">
      <c r="V1364" s="35"/>
      <c r="W1364" s="11"/>
    </row>
    <row r="1365" spans="22:23" ht="15.75">
      <c r="V1365" s="35"/>
      <c r="W1365" s="11"/>
    </row>
    <row r="1366" spans="22:23" ht="15.75">
      <c r="V1366" s="35"/>
      <c r="W1366" s="11"/>
    </row>
    <row r="1367" spans="22:23" ht="15.75">
      <c r="V1367" s="35"/>
      <c r="W1367" s="11"/>
    </row>
    <row r="1368" spans="22:23" ht="15.75">
      <c r="V1368" s="35"/>
      <c r="W1368" s="11"/>
    </row>
    <row r="1369" spans="22:23" ht="15.75">
      <c r="V1369" s="35"/>
      <c r="W1369" s="11"/>
    </row>
    <row r="1370" spans="22:23" ht="15.75">
      <c r="V1370" s="35"/>
      <c r="W1370" s="11"/>
    </row>
    <row r="1371" spans="22:23" ht="15.75">
      <c r="V1371" s="35"/>
      <c r="W1371" s="11"/>
    </row>
    <row r="1372" spans="22:23" ht="15.75">
      <c r="V1372" s="35"/>
      <c r="W1372" s="11"/>
    </row>
    <row r="1373" spans="22:23" ht="15.75">
      <c r="V1373" s="35"/>
      <c r="W1373" s="11"/>
    </row>
    <row r="1374" spans="22:23" ht="15.75">
      <c r="V1374" s="35"/>
      <c r="W1374" s="11"/>
    </row>
    <row r="1375" spans="22:23" ht="15.75">
      <c r="V1375" s="35"/>
      <c r="W1375" s="11"/>
    </row>
    <row r="1376" spans="22:23" ht="15.75">
      <c r="V1376" s="35"/>
      <c r="W1376" s="11"/>
    </row>
    <row r="1377" spans="22:23" ht="15.75">
      <c r="V1377" s="35"/>
      <c r="W1377" s="11"/>
    </row>
    <row r="1378" spans="22:23" ht="15.75">
      <c r="V1378" s="35"/>
      <c r="W1378" s="11"/>
    </row>
    <row r="1379" spans="22:23" ht="15.75">
      <c r="V1379" s="35"/>
      <c r="W1379" s="11"/>
    </row>
    <row r="1380" spans="22:23" ht="15.75">
      <c r="V1380" s="35"/>
      <c r="W1380" s="11"/>
    </row>
    <row r="1381" spans="22:23" ht="15.75">
      <c r="V1381" s="35"/>
      <c r="W1381" s="11"/>
    </row>
    <row r="1382" spans="22:23" ht="15.75">
      <c r="V1382" s="35"/>
      <c r="W1382" s="11"/>
    </row>
    <row r="1383" spans="22:23" ht="15.75">
      <c r="V1383" s="35"/>
      <c r="W1383" s="11"/>
    </row>
    <row r="1384" spans="22:23" ht="15.75">
      <c r="V1384" s="35"/>
      <c r="W1384" s="11"/>
    </row>
    <row r="1385" spans="22:23" ht="15.75">
      <c r="V1385" s="35"/>
      <c r="W1385" s="11"/>
    </row>
    <row r="1386" spans="22:23" ht="15.75">
      <c r="V1386" s="35"/>
      <c r="W1386" s="11"/>
    </row>
    <row r="1387" spans="22:23" ht="15.75">
      <c r="V1387" s="35"/>
      <c r="W1387" s="11"/>
    </row>
    <row r="1388" spans="22:23" ht="15.75">
      <c r="V1388" s="35"/>
      <c r="W1388" s="11"/>
    </row>
    <row r="1389" spans="22:23" ht="15.75">
      <c r="V1389" s="35"/>
      <c r="W1389" s="11"/>
    </row>
    <row r="1390" spans="22:23" ht="15.75">
      <c r="V1390" s="35"/>
      <c r="W1390" s="11"/>
    </row>
    <row r="1391" spans="22:23" ht="15.75">
      <c r="V1391" s="35"/>
      <c r="W1391" s="11"/>
    </row>
    <row r="1392" spans="22:23" ht="15.75">
      <c r="V1392" s="35"/>
      <c r="W1392" s="11"/>
    </row>
    <row r="1393" spans="22:23" ht="15.75">
      <c r="V1393" s="35"/>
      <c r="W1393" s="11"/>
    </row>
  </sheetData>
  <sheetProtection/>
  <mergeCells count="57">
    <mergeCell ref="A37:Z37"/>
    <mergeCell ref="A6:A7"/>
    <mergeCell ref="A8:A9"/>
    <mergeCell ref="A36:Z36"/>
    <mergeCell ref="L34:Z34"/>
    <mergeCell ref="L31:Z31"/>
    <mergeCell ref="L32:Z32"/>
    <mergeCell ref="A25:A26"/>
    <mergeCell ref="A23:A24"/>
    <mergeCell ref="A21:A22"/>
    <mergeCell ref="A1:Z1"/>
    <mergeCell ref="Z2:Z3"/>
    <mergeCell ref="A11:A12"/>
    <mergeCell ref="X2:X3"/>
    <mergeCell ref="T2:T3"/>
    <mergeCell ref="J2:J3"/>
    <mergeCell ref="B10:Y10"/>
    <mergeCell ref="G2:G3"/>
    <mergeCell ref="I2:I3"/>
    <mergeCell ref="U2:U3"/>
    <mergeCell ref="A19:A20"/>
    <mergeCell ref="S2:S3"/>
    <mergeCell ref="V2:V3"/>
    <mergeCell ref="N2:N3"/>
    <mergeCell ref="M2:M3"/>
    <mergeCell ref="O2:O3"/>
    <mergeCell ref="R2:R3"/>
    <mergeCell ref="L2:L3"/>
    <mergeCell ref="A17:A18"/>
    <mergeCell ref="Y2:Y3"/>
    <mergeCell ref="H2:H3"/>
    <mergeCell ref="D2:D3"/>
    <mergeCell ref="F2:F3"/>
    <mergeCell ref="K2:K3"/>
    <mergeCell ref="E2:E3"/>
    <mergeCell ref="D4:Y4"/>
    <mergeCell ref="Q2:Q3"/>
    <mergeCell ref="A2:A3"/>
    <mergeCell ref="B2:B3"/>
    <mergeCell ref="C2:C3"/>
    <mergeCell ref="A15:A16"/>
    <mergeCell ref="W2:W3"/>
    <mergeCell ref="A28:Z28"/>
    <mergeCell ref="B31:K31"/>
    <mergeCell ref="L29:Z29"/>
    <mergeCell ref="B30:K30"/>
    <mergeCell ref="L30:Z30"/>
    <mergeCell ref="B29:K29"/>
    <mergeCell ref="A13:A14"/>
    <mergeCell ref="P2:P3"/>
    <mergeCell ref="A27:Z27"/>
    <mergeCell ref="L35:Z35"/>
    <mergeCell ref="B35:K35"/>
    <mergeCell ref="B32:K32"/>
    <mergeCell ref="B34:K34"/>
    <mergeCell ref="B33:K33"/>
    <mergeCell ref="L33:Z33"/>
  </mergeCells>
  <printOptions/>
  <pageMargins left="0.1968503937007874" right="0.1968503937007874" top="0.3937007874015748" bottom="0.1968503937007874" header="0.11811023622047245" footer="0.11811023622047245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K509AMINA</cp:lastModifiedBy>
  <cp:lastPrinted>2014-12-24T11:07:29Z</cp:lastPrinted>
  <dcterms:created xsi:type="dcterms:W3CDTF">1996-10-08T23:32:33Z</dcterms:created>
  <dcterms:modified xsi:type="dcterms:W3CDTF">2016-01-29T12:25:41Z</dcterms:modified>
  <cp:category/>
  <cp:version/>
  <cp:contentType/>
  <cp:contentStatus/>
</cp:coreProperties>
</file>